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/>
  <bookViews>
    <workbookView xWindow="0" yWindow="0" windowWidth="16380" windowHeight="8190" tabRatio="179"/>
  </bookViews>
  <sheets>
    <sheet name="wykaz stali kszta_towej" sheetId="1" r:id="rId1"/>
  </sheets>
  <calcPr calcId="124519"/>
</workbook>
</file>

<file path=xl/calcChain.xml><?xml version="1.0" encoding="utf-8"?>
<calcChain xmlns="http://schemas.openxmlformats.org/spreadsheetml/2006/main">
  <c r="H362" i="1"/>
  <c r="J362" s="1"/>
  <c r="H361"/>
  <c r="J361" s="1"/>
  <c r="H367"/>
  <c r="J367" s="1"/>
  <c r="I366"/>
  <c r="H366"/>
  <c r="I365"/>
  <c r="H365"/>
  <c r="I364"/>
  <c r="H364"/>
  <c r="I363"/>
  <c r="H363"/>
  <c r="H360"/>
  <c r="J360" s="1"/>
  <c r="H359"/>
  <c r="J359" s="1"/>
  <c r="H349"/>
  <c r="I349"/>
  <c r="H340"/>
  <c r="J340" s="1"/>
  <c r="J348"/>
  <c r="H348"/>
  <c r="H347"/>
  <c r="J347" s="1"/>
  <c r="I346"/>
  <c r="H346"/>
  <c r="I345"/>
  <c r="H345"/>
  <c r="I344"/>
  <c r="H344"/>
  <c r="I343"/>
  <c r="H343"/>
  <c r="A343"/>
  <c r="A344" s="1"/>
  <c r="I342"/>
  <c r="H342"/>
  <c r="I341"/>
  <c r="H341"/>
  <c r="H339"/>
  <c r="J339" s="1"/>
  <c r="H338"/>
  <c r="J338" s="1"/>
  <c r="I321"/>
  <c r="H321"/>
  <c r="I323"/>
  <c r="H323"/>
  <c r="I327"/>
  <c r="H327"/>
  <c r="H326"/>
  <c r="J326" s="1"/>
  <c r="H325"/>
  <c r="J325" s="1"/>
  <c r="H324"/>
  <c r="J324" s="1"/>
  <c r="A324"/>
  <c r="A325" s="1"/>
  <c r="I322"/>
  <c r="H322"/>
  <c r="I320"/>
  <c r="H320"/>
  <c r="I319"/>
  <c r="H319"/>
  <c r="I318"/>
  <c r="H318"/>
  <c r="A318"/>
  <c r="A319" s="1"/>
  <c r="I317"/>
  <c r="H317"/>
  <c r="I316"/>
  <c r="H316"/>
  <c r="H315"/>
  <c r="J315" s="1"/>
  <c r="H314"/>
  <c r="J314" s="1"/>
  <c r="I283"/>
  <c r="H283"/>
  <c r="H259"/>
  <c r="J259" s="1"/>
  <c r="I260"/>
  <c r="H260"/>
  <c r="H258"/>
  <c r="J258" s="1"/>
  <c r="H257"/>
  <c r="J257" s="1"/>
  <c r="H256"/>
  <c r="J256" s="1"/>
  <c r="H255"/>
  <c r="J255" s="1"/>
  <c r="H254"/>
  <c r="J254" s="1"/>
  <c r="I291"/>
  <c r="H291"/>
  <c r="H290"/>
  <c r="J290" s="1"/>
  <c r="H289"/>
  <c r="J289" s="1"/>
  <c r="H288"/>
  <c r="J288" s="1"/>
  <c r="I287"/>
  <c r="H287"/>
  <c r="I286"/>
  <c r="H286"/>
  <c r="I285"/>
  <c r="H285"/>
  <c r="I284"/>
  <c r="H284"/>
  <c r="I282"/>
  <c r="H282"/>
  <c r="H281"/>
  <c r="J281" s="1"/>
  <c r="A284"/>
  <c r="A285" s="1"/>
  <c r="A288" s="1"/>
  <c r="A289" s="1"/>
  <c r="H280"/>
  <c r="J280" s="1"/>
  <c r="H269"/>
  <c r="J269" s="1"/>
  <c r="I244"/>
  <c r="H244"/>
  <c r="H243"/>
  <c r="J243" s="1"/>
  <c r="H242"/>
  <c r="J242" s="1"/>
  <c r="H241"/>
  <c r="J241" s="1"/>
  <c r="H240"/>
  <c r="J240" s="1"/>
  <c r="H239"/>
  <c r="J239" s="1"/>
  <c r="H228"/>
  <c r="J228" s="1"/>
  <c r="I209"/>
  <c r="H209"/>
  <c r="H208"/>
  <c r="J208" s="1"/>
  <c r="H203"/>
  <c r="J203" s="1"/>
  <c r="H227"/>
  <c r="J227" s="1"/>
  <c r="H204"/>
  <c r="J204" s="1"/>
  <c r="I190"/>
  <c r="H190"/>
  <c r="H189"/>
  <c r="J189" s="1"/>
  <c r="H188"/>
  <c r="J188" s="1"/>
  <c r="I166"/>
  <c r="H166"/>
  <c r="H165"/>
  <c r="J165" s="1"/>
  <c r="H164"/>
  <c r="J164" s="1"/>
  <c r="I146"/>
  <c r="H146"/>
  <c r="H145"/>
  <c r="J145" s="1"/>
  <c r="I125"/>
  <c r="H125"/>
  <c r="H124"/>
  <c r="J124" s="1"/>
  <c r="I104"/>
  <c r="H104"/>
  <c r="J103"/>
  <c r="H103"/>
  <c r="H77"/>
  <c r="J77" s="1"/>
  <c r="I78"/>
  <c r="H78"/>
  <c r="I58"/>
  <c r="H58"/>
  <c r="A58"/>
  <c r="H56"/>
  <c r="J56" s="1"/>
  <c r="H226"/>
  <c r="J226" s="1"/>
  <c r="I229"/>
  <c r="H229"/>
  <c r="H225"/>
  <c r="J225" s="1"/>
  <c r="H224"/>
  <c r="J224" s="1"/>
  <c r="I207"/>
  <c r="H207"/>
  <c r="I206"/>
  <c r="H206"/>
  <c r="A207"/>
  <c r="I205"/>
  <c r="H205"/>
  <c r="H202"/>
  <c r="J202" s="1"/>
  <c r="H201"/>
  <c r="J201" s="1"/>
  <c r="I187"/>
  <c r="H187"/>
  <c r="I186"/>
  <c r="H186"/>
  <c r="I185"/>
  <c r="H185"/>
  <c r="I184"/>
  <c r="H184"/>
  <c r="A184"/>
  <c r="A185" s="1"/>
  <c r="A186" s="1"/>
  <c r="A187" s="1"/>
  <c r="A188" s="1"/>
  <c r="I183"/>
  <c r="H183"/>
  <c r="H182"/>
  <c r="J182" s="1"/>
  <c r="H181"/>
  <c r="J181" s="1"/>
  <c r="I163"/>
  <c r="H163"/>
  <c r="I162"/>
  <c r="H162"/>
  <c r="I161"/>
  <c r="H161"/>
  <c r="I160"/>
  <c r="H160"/>
  <c r="A160"/>
  <c r="A161" s="1"/>
  <c r="A162" s="1"/>
  <c r="A163" s="1"/>
  <c r="A164" s="1"/>
  <c r="I159"/>
  <c r="H159"/>
  <c r="H158"/>
  <c r="J158" s="1"/>
  <c r="H157"/>
  <c r="J157" s="1"/>
  <c r="H144"/>
  <c r="J144" s="1"/>
  <c r="I143"/>
  <c r="H143"/>
  <c r="I142"/>
  <c r="H142"/>
  <c r="I141"/>
  <c r="H141"/>
  <c r="I140"/>
  <c r="H140"/>
  <c r="I139"/>
  <c r="H139"/>
  <c r="H138"/>
  <c r="J138" s="1"/>
  <c r="A140"/>
  <c r="A141" s="1"/>
  <c r="A142" s="1"/>
  <c r="A143" s="1"/>
  <c r="A144" s="1"/>
  <c r="H137"/>
  <c r="J137" s="1"/>
  <c r="H123"/>
  <c r="J123" s="1"/>
  <c r="I122"/>
  <c r="H122"/>
  <c r="I121"/>
  <c r="H121"/>
  <c r="I120"/>
  <c r="H120"/>
  <c r="I119"/>
  <c r="H119"/>
  <c r="A119"/>
  <c r="A120" s="1"/>
  <c r="A121" s="1"/>
  <c r="A122" s="1"/>
  <c r="A123" s="1"/>
  <c r="I118"/>
  <c r="H118"/>
  <c r="H117"/>
  <c r="J117" s="1"/>
  <c r="H116"/>
  <c r="J116" s="1"/>
  <c r="H115"/>
  <c r="J115" s="1"/>
  <c r="A115"/>
  <c r="A116" s="1"/>
  <c r="H94"/>
  <c r="J94" s="1"/>
  <c r="H102"/>
  <c r="H101"/>
  <c r="J101" s="1"/>
  <c r="I100"/>
  <c r="H100"/>
  <c r="I99"/>
  <c r="H99"/>
  <c r="I98"/>
  <c r="H98"/>
  <c r="I97"/>
  <c r="H97"/>
  <c r="I96"/>
  <c r="H96"/>
  <c r="H95"/>
  <c r="J95" s="1"/>
  <c r="H93"/>
  <c r="J93" s="1"/>
  <c r="A93"/>
  <c r="A97" s="1"/>
  <c r="A98" s="1"/>
  <c r="A99" s="1"/>
  <c r="A100" s="1"/>
  <c r="A101" s="1"/>
  <c r="A102" s="1"/>
  <c r="H76"/>
  <c r="J76" s="1"/>
  <c r="I75"/>
  <c r="H75"/>
  <c r="I74"/>
  <c r="H74"/>
  <c r="I73"/>
  <c r="H73"/>
  <c r="I72"/>
  <c r="H72"/>
  <c r="I71"/>
  <c r="H71"/>
  <c r="H70"/>
  <c r="J70" s="1"/>
  <c r="H69"/>
  <c r="J69" s="1"/>
  <c r="A69"/>
  <c r="A70" s="1"/>
  <c r="A71" s="1"/>
  <c r="A72" s="1"/>
  <c r="A73" s="1"/>
  <c r="A74" s="1"/>
  <c r="A75" s="1"/>
  <c r="A76" s="1"/>
  <c r="H55"/>
  <c r="I54"/>
  <c r="H54"/>
  <c r="I51"/>
  <c r="I52"/>
  <c r="I53"/>
  <c r="H51"/>
  <c r="H52"/>
  <c r="H53"/>
  <c r="I50"/>
  <c r="H49"/>
  <c r="J49" s="1"/>
  <c r="H50"/>
  <c r="H57"/>
  <c r="H48"/>
  <c r="J48" s="1"/>
  <c r="A48"/>
  <c r="A49" s="1"/>
  <c r="A50" s="1"/>
  <c r="A51" s="1"/>
  <c r="A52" s="1"/>
  <c r="A53" s="1"/>
  <c r="A54" s="1"/>
  <c r="A55" s="1"/>
  <c r="A56" s="1"/>
  <c r="H17"/>
  <c r="J17" s="1"/>
  <c r="H18"/>
  <c r="J18" s="1"/>
  <c r="H19"/>
  <c r="J19" s="1"/>
  <c r="H20"/>
  <c r="J20" s="1"/>
  <c r="H21"/>
  <c r="J21" s="1"/>
  <c r="H22"/>
  <c r="J22" s="1"/>
  <c r="H23"/>
  <c r="J23" s="1"/>
  <c r="H24"/>
  <c r="J24" s="1"/>
  <c r="H25"/>
  <c r="J25" s="1"/>
  <c r="H26"/>
  <c r="J26" s="1"/>
  <c r="H27"/>
  <c r="J27" s="1"/>
  <c r="H28"/>
  <c r="J28" s="1"/>
  <c r="H29"/>
  <c r="J29" s="1"/>
  <c r="H30"/>
  <c r="J30" s="1"/>
  <c r="H31"/>
  <c r="J31" s="1"/>
  <c r="H32"/>
  <c r="J32" s="1"/>
  <c r="H9"/>
  <c r="J9" s="1"/>
  <c r="H10"/>
  <c r="J10" s="1"/>
  <c r="H11"/>
  <c r="J11" s="1"/>
  <c r="H12"/>
  <c r="J12" s="1"/>
  <c r="H13"/>
  <c r="J13" s="1"/>
  <c r="H14"/>
  <c r="J14" s="1"/>
  <c r="H15"/>
  <c r="J15" s="1"/>
  <c r="H16"/>
  <c r="J16" s="1"/>
  <c r="H33"/>
  <c r="J33" s="1"/>
  <c r="H34"/>
  <c r="J34" s="1"/>
  <c r="H5"/>
  <c r="J5" s="1"/>
  <c r="H6"/>
  <c r="J6" s="1"/>
  <c r="H7"/>
  <c r="J7" s="1"/>
  <c r="H8"/>
  <c r="J8" s="1"/>
  <c r="H4"/>
  <c r="J4" s="1"/>
  <c r="J365" l="1"/>
  <c r="J363"/>
  <c r="J364"/>
  <c r="J368" s="1"/>
  <c r="J369" s="1"/>
  <c r="J370" s="1"/>
  <c r="J371" s="1"/>
  <c r="J366"/>
  <c r="J322"/>
  <c r="J349"/>
  <c r="J344"/>
  <c r="J345"/>
  <c r="J260"/>
  <c r="J261" s="1"/>
  <c r="J262" s="1"/>
  <c r="J263" s="1"/>
  <c r="J264" s="1"/>
  <c r="J327"/>
  <c r="J342"/>
  <c r="J317"/>
  <c r="J78"/>
  <c r="J343"/>
  <c r="J282"/>
  <c r="J323"/>
  <c r="J346"/>
  <c r="J190"/>
  <c r="J341"/>
  <c r="J316"/>
  <c r="J286"/>
  <c r="J320"/>
  <c r="J319"/>
  <c r="J318"/>
  <c r="J321"/>
  <c r="J284"/>
  <c r="J121"/>
  <c r="J287"/>
  <c r="J285"/>
  <c r="J291"/>
  <c r="J283"/>
  <c r="J244"/>
  <c r="J245" s="1"/>
  <c r="J246" s="1"/>
  <c r="J247" s="1"/>
  <c r="J248" s="1"/>
  <c r="J162"/>
  <c r="J270"/>
  <c r="J271" s="1"/>
  <c r="J272" s="1"/>
  <c r="J273" s="1"/>
  <c r="J100"/>
  <c r="J146"/>
  <c r="J96"/>
  <c r="J120"/>
  <c r="J140"/>
  <c r="J209"/>
  <c r="J166"/>
  <c r="J125"/>
  <c r="J104"/>
  <c r="J102"/>
  <c r="J207"/>
  <c r="J119"/>
  <c r="J139"/>
  <c r="J75"/>
  <c r="J229"/>
  <c r="J230" s="1"/>
  <c r="J58"/>
  <c r="J55"/>
  <c r="J143"/>
  <c r="J118"/>
  <c r="J159"/>
  <c r="J187"/>
  <c r="J186"/>
  <c r="J161"/>
  <c r="J183"/>
  <c r="J142"/>
  <c r="J122"/>
  <c r="J141"/>
  <c r="J163"/>
  <c r="J185"/>
  <c r="J160"/>
  <c r="J205"/>
  <c r="J71"/>
  <c r="J206"/>
  <c r="J184"/>
  <c r="J54"/>
  <c r="J98"/>
  <c r="J99"/>
  <c r="A94"/>
  <c r="J97"/>
  <c r="J51"/>
  <c r="J52"/>
  <c r="J53"/>
  <c r="J74"/>
  <c r="J73"/>
  <c r="J72"/>
  <c r="J50"/>
  <c r="J57"/>
  <c r="J35"/>
  <c r="J36" s="1"/>
  <c r="J37" s="1"/>
  <c r="J38" s="1"/>
  <c r="J350" l="1"/>
  <c r="J351" s="1"/>
  <c r="J352" s="1"/>
  <c r="J353" s="1"/>
  <c r="J292"/>
  <c r="J293" s="1"/>
  <c r="J294" s="1"/>
  <c r="J295" s="1"/>
  <c r="J328"/>
  <c r="J329" s="1"/>
  <c r="J330" s="1"/>
  <c r="J331" s="1"/>
  <c r="J231"/>
  <c r="J232" s="1"/>
  <c r="J233" s="1"/>
  <c r="J59"/>
  <c r="J60" s="1"/>
  <c r="J61" s="1"/>
  <c r="J62" s="1"/>
  <c r="J147"/>
  <c r="J148" s="1"/>
  <c r="J149" s="1"/>
  <c r="J150" s="1"/>
  <c r="J210"/>
  <c r="J211" s="1"/>
  <c r="J212" s="1"/>
  <c r="J213" s="1"/>
  <c r="J105"/>
  <c r="J106" s="1"/>
  <c r="J107" s="1"/>
  <c r="J108" s="1"/>
  <c r="J126"/>
  <c r="J127" s="1"/>
  <c r="J128" s="1"/>
  <c r="J129" s="1"/>
  <c r="J79"/>
  <c r="J80" s="1"/>
  <c r="J81" s="1"/>
  <c r="J82" s="1"/>
  <c r="J167"/>
  <c r="J168" s="1"/>
  <c r="J169" s="1"/>
  <c r="J170" s="1"/>
  <c r="J191"/>
  <c r="J192" s="1"/>
  <c r="J193" s="1"/>
  <c r="J194" s="1"/>
</calcChain>
</file>

<file path=xl/sharedStrings.xml><?xml version="1.0" encoding="utf-8"?>
<sst xmlns="http://schemas.openxmlformats.org/spreadsheetml/2006/main" count="829" uniqueCount="95">
  <si>
    <t>Lp.</t>
  </si>
  <si>
    <t>Ilosc</t>
  </si>
  <si>
    <t>Profil</t>
  </si>
  <si>
    <t>szerosc</t>
  </si>
  <si>
    <t>grubosc</t>
  </si>
  <si>
    <t>dl.jedn.</t>
  </si>
  <si>
    <t>Gatunek</t>
  </si>
  <si>
    <t>dl.calk.</t>
  </si>
  <si>
    <t>ciezar jedn.</t>
  </si>
  <si>
    <t>ciezar calk.</t>
  </si>
  <si>
    <t>szt.</t>
  </si>
  <si>
    <t>[mm]</t>
  </si>
  <si>
    <t>stali</t>
  </si>
  <si>
    <t>[m]</t>
  </si>
  <si>
    <t>[kg/m]</t>
  </si>
  <si>
    <t>[kg]</t>
  </si>
  <si>
    <t>Lacznie</t>
  </si>
  <si>
    <t xml:space="preserve"> +1.8% na spoiny</t>
  </si>
  <si>
    <t xml:space="preserve"> +3% na elem.dodatkowe</t>
  </si>
  <si>
    <t xml:space="preserve">LACZNIE DLA </t>
  </si>
  <si>
    <t>ELEMENTOW</t>
  </si>
  <si>
    <t>PŁATWIE</t>
  </si>
  <si>
    <t>I-240 PE</t>
  </si>
  <si>
    <t>S235</t>
  </si>
  <si>
    <t>RAMA - R1 szt. 8</t>
  </si>
  <si>
    <t>HEB 240</t>
  </si>
  <si>
    <t>¶150x10</t>
  </si>
  <si>
    <t>¶400x20</t>
  </si>
  <si>
    <t>¶115x15</t>
  </si>
  <si>
    <t>¶260x20</t>
  </si>
  <si>
    <t>¶240x16</t>
  </si>
  <si>
    <t>RAMA - R3 szt. 4</t>
  </si>
  <si>
    <t>RAMA - R4 szt. 1</t>
  </si>
  <si>
    <t>RAMA - R5 szt. 1</t>
  </si>
  <si>
    <t>RAMA - R2 szt. 1</t>
  </si>
  <si>
    <t>1.1</t>
  </si>
  <si>
    <t>1.2</t>
  </si>
  <si>
    <t>RAMA - R6 szt. 1</t>
  </si>
  <si>
    <t>RAMA - R7 szt. 1</t>
  </si>
  <si>
    <t>2.1</t>
  </si>
  <si>
    <t>¶240x20</t>
  </si>
  <si>
    <t>P-1</t>
  </si>
  <si>
    <t>P-2</t>
  </si>
  <si>
    <t>P-3</t>
  </si>
  <si>
    <t>P-4</t>
  </si>
  <si>
    <t>P-5</t>
  </si>
  <si>
    <t>P-6</t>
  </si>
  <si>
    <t>P-7</t>
  </si>
  <si>
    <t>P-8</t>
  </si>
  <si>
    <t>P-9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</si>
  <si>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</si>
  <si>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</si>
  <si>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</si>
  <si>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</si>
  <si>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</si>
  <si>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</si>
  <si>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</si>
  <si>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</si>
  <si>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</si>
  <si>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</si>
  <si>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P-20</t>
  </si>
  <si>
    <t>P-21</t>
  </si>
  <si>
    <t>P-22</t>
  </si>
  <si>
    <t>P-23</t>
  </si>
  <si>
    <t>P-24</t>
  </si>
  <si>
    <t>P-25</t>
  </si>
  <si>
    <t>P-26</t>
  </si>
  <si>
    <t>P-27</t>
  </si>
  <si>
    <t>P-28</t>
  </si>
  <si>
    <t>P-29</t>
  </si>
  <si>
    <t>P-30</t>
  </si>
  <si>
    <t>P-31</t>
  </si>
  <si>
    <t xml:space="preserve">HEP 240 </t>
  </si>
  <si>
    <t>¶80x15</t>
  </si>
  <si>
    <t>RAMA - R8 szt. 2</t>
  </si>
  <si>
    <t>16</t>
  </si>
  <si>
    <t>17</t>
  </si>
  <si>
    <t>18</t>
  </si>
  <si>
    <t>r.kw.100x100x6</t>
  </si>
  <si>
    <t>¶200x12</t>
  </si>
  <si>
    <t>18.1</t>
  </si>
  <si>
    <t>rura kw.100x100x6 z metra</t>
  </si>
  <si>
    <t>BELKA KOSZOWA K1 - szt.1</t>
  </si>
  <si>
    <t>LUKARNY  L1- szt.31</t>
  </si>
  <si>
    <t>LUKARNY L2 - szt.6</t>
  </si>
  <si>
    <t>LUKARNY L3 - szt.6</t>
  </si>
  <si>
    <t>12.1</t>
  </si>
  <si>
    <t>¶532x20</t>
  </si>
  <si>
    <t>3.1</t>
  </si>
  <si>
    <t>BELKA KOSZOWA K2 - szt.1</t>
  </si>
  <si>
    <t>7.1</t>
  </si>
  <si>
    <t>6.1</t>
  </si>
  <si>
    <t>¶500x20</t>
  </si>
  <si>
    <t>BELKA KOSZOWA K3 - szt.1</t>
  </si>
  <si>
    <t>BELKA KOSZOWA K4 - szt.1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</si>
</sst>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0"/>
      <name val="Geneva"/>
      <family val="2"/>
      <charset val="238"/>
    </font>
    <font>
      <sz val="10"/>
      <name val="Arial AC"/>
      <family val="2"/>
      <charset val="238"/>
    </font>
    <font>
      <b/>
      <sz val="12"/>
      <name val="Arial AC"/>
      <family val="2"/>
      <charset val="238"/>
    </font>
    <font>
      <sz val="12"/>
      <name val="Arial AC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3" xfId="0" quotePrefix="1" applyFont="1" applyBorder="1" applyAlignment="1">
      <alignment horizontal="center"/>
    </xf>
    <xf numFmtId="16" fontId="3" fillId="0" borderId="3" xfId="0" quotePrefix="1" applyNumberFormat="1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16" fontId="3" fillId="0" borderId="1" xfId="0" quotePrefix="1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165" fontId="3" fillId="0" borderId="2" xfId="0" applyNumberFormat="1" applyFont="1" applyBorder="1" applyAlignment="1">
      <alignment horizontal="center"/>
    </xf>
    <xf numFmtId="16" fontId="3" fillId="0" borderId="4" xfId="0" quotePrefix="1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1"/>
  <sheetViews>
    <sheetView tabSelected="1" workbookViewId="0">
      <selection activeCell="A307" sqref="A307:J307"/>
    </sheetView>
  </sheetViews>
  <sheetFormatPr defaultColWidth="10.5703125" defaultRowHeight="12.75"/>
  <cols>
    <col min="1" max="1" width="4.5703125" style="1" customWidth="1"/>
    <col min="2" max="2" width="5.140625" style="1" customWidth="1"/>
    <col min="3" max="3" width="14.5703125" style="1" customWidth="1"/>
    <col min="4" max="4" width="8" style="1" customWidth="1"/>
    <col min="5" max="5" width="7.85546875" style="1" customWidth="1"/>
    <col min="6" max="6" width="7" style="1" customWidth="1"/>
    <col min="7" max="7" width="12.28515625" style="1" customWidth="1"/>
    <col min="8" max="8" width="9.5703125" style="1" customWidth="1"/>
    <col min="9" max="9" width="12.7109375" style="1" customWidth="1"/>
    <col min="10" max="10" width="11.140625" style="1" customWidth="1"/>
    <col min="11" max="16384" width="10.5703125" style="1"/>
  </cols>
  <sheetData>
    <row r="1" spans="1:15" s="3" customFormat="1" ht="15">
      <c r="A1" s="2" t="s">
        <v>21</v>
      </c>
    </row>
    <row r="2" spans="1:15" s="3" customFormat="1" ht="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</row>
    <row r="3" spans="1:15" s="3" customFormat="1" ht="15">
      <c r="A3" s="5"/>
      <c r="B3" s="5" t="s">
        <v>10</v>
      </c>
      <c r="C3" s="5"/>
      <c r="D3" s="5" t="s">
        <v>11</v>
      </c>
      <c r="E3" s="5" t="s">
        <v>11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</row>
    <row r="4" spans="1:15" s="3" customFormat="1" ht="15">
      <c r="A4" s="6" t="s">
        <v>41</v>
      </c>
      <c r="B4" s="6">
        <v>24</v>
      </c>
      <c r="C4" s="6" t="s">
        <v>22</v>
      </c>
      <c r="D4" s="6"/>
      <c r="E4" s="6"/>
      <c r="F4" s="6">
        <v>7432</v>
      </c>
      <c r="G4" s="6" t="s">
        <v>23</v>
      </c>
      <c r="H4" s="7">
        <f>F4*B4/1000</f>
        <v>178.36799999999999</v>
      </c>
      <c r="I4" s="8">
        <v>30.7</v>
      </c>
      <c r="J4" s="8">
        <f>I4*H4</f>
        <v>5475.8975999999993</v>
      </c>
    </row>
    <row r="5" spans="1:15" s="3" customFormat="1" ht="15">
      <c r="A5" s="6" t="s">
        <v>42</v>
      </c>
      <c r="B5" s="6">
        <v>6</v>
      </c>
      <c r="C5" s="6" t="s">
        <v>22</v>
      </c>
      <c r="D5" s="6"/>
      <c r="E5" s="6"/>
      <c r="F5" s="6">
        <v>7150</v>
      </c>
      <c r="G5" s="6" t="s">
        <v>23</v>
      </c>
      <c r="H5" s="7">
        <f t="shared" ref="H5:H34" si="0">F5*B5/1000</f>
        <v>42.9</v>
      </c>
      <c r="I5" s="8">
        <v>30.7</v>
      </c>
      <c r="J5" s="8">
        <f t="shared" ref="J5:J34" si="1">I5*H5</f>
        <v>1317.03</v>
      </c>
    </row>
    <row r="6" spans="1:15" s="3" customFormat="1" ht="15">
      <c r="A6" s="6" t="s">
        <v>43</v>
      </c>
      <c r="B6" s="6">
        <v>15</v>
      </c>
      <c r="C6" s="6" t="s">
        <v>22</v>
      </c>
      <c r="D6" s="6"/>
      <c r="E6" s="6"/>
      <c r="F6" s="6">
        <v>7547</v>
      </c>
      <c r="G6" s="6" t="s">
        <v>23</v>
      </c>
      <c r="H6" s="7">
        <f t="shared" si="0"/>
        <v>113.205</v>
      </c>
      <c r="I6" s="8">
        <v>30.7</v>
      </c>
      <c r="J6" s="8">
        <f t="shared" si="1"/>
        <v>3475.3934999999997</v>
      </c>
    </row>
    <row r="7" spans="1:15" s="3" customFormat="1" ht="15">
      <c r="A7" s="6" t="s">
        <v>44</v>
      </c>
      <c r="B7" s="6">
        <v>8</v>
      </c>
      <c r="C7" s="6" t="s">
        <v>22</v>
      </c>
      <c r="D7" s="6"/>
      <c r="E7" s="6"/>
      <c r="F7" s="6">
        <v>7494</v>
      </c>
      <c r="G7" s="6" t="s">
        <v>23</v>
      </c>
      <c r="H7" s="7">
        <f t="shared" si="0"/>
        <v>59.951999999999998</v>
      </c>
      <c r="I7" s="8">
        <v>30.7</v>
      </c>
      <c r="J7" s="8">
        <f t="shared" si="1"/>
        <v>1840.5264</v>
      </c>
    </row>
    <row r="8" spans="1:15" s="3" customFormat="1" ht="15">
      <c r="A8" s="6" t="s">
        <v>45</v>
      </c>
      <c r="B8" s="6">
        <v>6</v>
      </c>
      <c r="C8" s="6" t="s">
        <v>22</v>
      </c>
      <c r="D8" s="6"/>
      <c r="E8" s="6"/>
      <c r="F8" s="6">
        <v>7275</v>
      </c>
      <c r="G8" s="13" t="s">
        <v>23</v>
      </c>
      <c r="H8" s="7">
        <f t="shared" si="0"/>
        <v>43.65</v>
      </c>
      <c r="I8" s="8">
        <v>30.7</v>
      </c>
      <c r="J8" s="8">
        <f t="shared" si="1"/>
        <v>1340.0549999999998</v>
      </c>
    </row>
    <row r="9" spans="1:15" s="3" customFormat="1" ht="15">
      <c r="A9" s="6" t="s">
        <v>46</v>
      </c>
      <c r="B9" s="6">
        <v>4</v>
      </c>
      <c r="C9" s="6" t="s">
        <v>22</v>
      </c>
      <c r="D9" s="6"/>
      <c r="E9" s="6"/>
      <c r="F9" s="6">
        <v>6141</v>
      </c>
      <c r="G9" s="6" t="s">
        <v>23</v>
      </c>
      <c r="H9" s="7">
        <f t="shared" si="0"/>
        <v>24.564</v>
      </c>
      <c r="I9" s="8">
        <v>30.7</v>
      </c>
      <c r="J9" s="8">
        <f t="shared" si="1"/>
        <v>754.11479999999995</v>
      </c>
    </row>
    <row r="10" spans="1:15" s="3" customFormat="1" ht="15">
      <c r="A10" s="6" t="s">
        <v>47</v>
      </c>
      <c r="B10" s="6">
        <v>4</v>
      </c>
      <c r="C10" s="6" t="s">
        <v>22</v>
      </c>
      <c r="D10" s="6"/>
      <c r="E10" s="6"/>
      <c r="F10" s="6">
        <v>3155</v>
      </c>
      <c r="G10" s="6" t="s">
        <v>23</v>
      </c>
      <c r="H10" s="7">
        <f t="shared" si="0"/>
        <v>12.62</v>
      </c>
      <c r="I10" s="8">
        <v>30.7</v>
      </c>
      <c r="J10" s="8">
        <f t="shared" si="1"/>
        <v>387.43399999999997</v>
      </c>
    </row>
    <row r="11" spans="1:15" s="3" customFormat="1" ht="15">
      <c r="A11" s="6" t="s">
        <v>48</v>
      </c>
      <c r="B11" s="6">
        <v>4</v>
      </c>
      <c r="C11" s="6" t="s">
        <v>22</v>
      </c>
      <c r="D11" s="6"/>
      <c r="E11" s="6"/>
      <c r="F11" s="6">
        <v>4380</v>
      </c>
      <c r="G11" s="6" t="s">
        <v>23</v>
      </c>
      <c r="H11" s="7">
        <f t="shared" si="0"/>
        <v>17.52</v>
      </c>
      <c r="I11" s="8">
        <v>30.7</v>
      </c>
      <c r="J11" s="8">
        <f t="shared" si="1"/>
        <v>537.86399999999992</v>
      </c>
    </row>
    <row r="12" spans="1:15" s="3" customFormat="1" ht="15">
      <c r="A12" s="6" t="s">
        <v>49</v>
      </c>
      <c r="B12" s="6">
        <v>4</v>
      </c>
      <c r="C12" s="6" t="s">
        <v>22</v>
      </c>
      <c r="D12" s="6"/>
      <c r="E12" s="6"/>
      <c r="F12" s="6">
        <v>1400</v>
      </c>
      <c r="G12" s="6" t="s">
        <v>23</v>
      </c>
      <c r="H12" s="7">
        <f t="shared" si="0"/>
        <v>5.6</v>
      </c>
      <c r="I12" s="8">
        <v>30.7</v>
      </c>
      <c r="J12" s="8">
        <f t="shared" si="1"/>
        <v>171.92</v>
      </c>
      <c r="O12" s="3">
        <v>4</v>
      </c>
    </row>
    <row r="13" spans="1:15" s="3" customFormat="1" ht="15">
      <c r="A13" s="6" t="s">
        <v>50</v>
      </c>
      <c r="B13" s="6">
        <v>1</v>
      </c>
      <c r="C13" s="6" t="s">
        <v>22</v>
      </c>
      <c r="D13" s="6"/>
      <c r="E13" s="6"/>
      <c r="F13" s="6">
        <v>7095</v>
      </c>
      <c r="G13" s="13" t="s">
        <v>23</v>
      </c>
      <c r="H13" s="7">
        <f t="shared" si="0"/>
        <v>7.0949999999999998</v>
      </c>
      <c r="I13" s="8">
        <v>30.7</v>
      </c>
      <c r="J13" s="8">
        <f t="shared" si="1"/>
        <v>217.81649999999999</v>
      </c>
    </row>
    <row r="14" spans="1:15" s="3" customFormat="1" ht="15">
      <c r="A14" s="6" t="s">
        <v>51</v>
      </c>
      <c r="B14" s="6">
        <v>1</v>
      </c>
      <c r="C14" s="6" t="s">
        <v>22</v>
      </c>
      <c r="D14" s="6"/>
      <c r="E14" s="6"/>
      <c r="F14" s="6">
        <v>5010</v>
      </c>
      <c r="G14" s="6" t="s">
        <v>23</v>
      </c>
      <c r="H14" s="7">
        <f t="shared" si="0"/>
        <v>5.01</v>
      </c>
      <c r="I14" s="8">
        <v>30.7</v>
      </c>
      <c r="J14" s="8">
        <f t="shared" si="1"/>
        <v>153.80699999999999</v>
      </c>
    </row>
    <row r="15" spans="1:15" s="3" customFormat="1" ht="15">
      <c r="A15" s="6" t="s">
        <v>52</v>
      </c>
      <c r="B15" s="6">
        <v>1</v>
      </c>
      <c r="C15" s="6" t="s">
        <v>22</v>
      </c>
      <c r="D15" s="6"/>
      <c r="E15" s="6"/>
      <c r="F15" s="6">
        <v>3570</v>
      </c>
      <c r="G15" s="6" t="s">
        <v>23</v>
      </c>
      <c r="H15" s="7">
        <f t="shared" si="0"/>
        <v>3.57</v>
      </c>
      <c r="I15" s="8">
        <v>30.7</v>
      </c>
      <c r="J15" s="8">
        <f t="shared" si="1"/>
        <v>109.59899999999999</v>
      </c>
    </row>
    <row r="16" spans="1:15" s="3" customFormat="1" ht="15">
      <c r="A16" s="6" t="s">
        <v>53</v>
      </c>
      <c r="B16" s="6">
        <v>1</v>
      </c>
      <c r="C16" s="6" t="s">
        <v>22</v>
      </c>
      <c r="D16" s="6"/>
      <c r="E16" s="6"/>
      <c r="F16" s="6">
        <v>4950</v>
      </c>
      <c r="G16" s="6" t="s">
        <v>23</v>
      </c>
      <c r="H16" s="7">
        <f t="shared" si="0"/>
        <v>4.95</v>
      </c>
      <c r="I16" s="8">
        <v>30.7</v>
      </c>
      <c r="J16" s="8">
        <f t="shared" si="1"/>
        <v>151.965</v>
      </c>
    </row>
    <row r="17" spans="1:10" s="3" customFormat="1" ht="15">
      <c r="A17" s="6" t="s">
        <v>54</v>
      </c>
      <c r="B17" s="6">
        <v>1</v>
      </c>
      <c r="C17" s="6" t="s">
        <v>22</v>
      </c>
      <c r="D17" s="6"/>
      <c r="E17" s="6"/>
      <c r="F17" s="6">
        <v>6290</v>
      </c>
      <c r="G17" s="6" t="s">
        <v>23</v>
      </c>
      <c r="H17" s="7">
        <f t="shared" si="0"/>
        <v>6.29</v>
      </c>
      <c r="I17" s="8">
        <v>30.7</v>
      </c>
      <c r="J17" s="8">
        <f t="shared" si="1"/>
        <v>193.10300000000001</v>
      </c>
    </row>
    <row r="18" spans="1:10" s="3" customFormat="1" ht="15">
      <c r="A18" s="6" t="s">
        <v>55</v>
      </c>
      <c r="B18" s="6">
        <v>1</v>
      </c>
      <c r="C18" s="6" t="s">
        <v>22</v>
      </c>
      <c r="D18" s="6"/>
      <c r="E18" s="6"/>
      <c r="F18" s="6">
        <v>3990</v>
      </c>
      <c r="G18" s="6" t="s">
        <v>23</v>
      </c>
      <c r="H18" s="7">
        <f t="shared" si="0"/>
        <v>3.99</v>
      </c>
      <c r="I18" s="8">
        <v>30.7</v>
      </c>
      <c r="J18" s="8">
        <f t="shared" si="1"/>
        <v>122.49300000000001</v>
      </c>
    </row>
    <row r="19" spans="1:10" s="3" customFormat="1" ht="15">
      <c r="A19" s="6" t="s">
        <v>56</v>
      </c>
      <c r="B19" s="6">
        <v>1</v>
      </c>
      <c r="C19" s="6" t="s">
        <v>22</v>
      </c>
      <c r="D19" s="6"/>
      <c r="E19" s="6"/>
      <c r="F19" s="6">
        <v>1754</v>
      </c>
      <c r="G19" s="6" t="s">
        <v>23</v>
      </c>
      <c r="H19" s="7">
        <f t="shared" si="0"/>
        <v>1.754</v>
      </c>
      <c r="I19" s="8">
        <v>30.7</v>
      </c>
      <c r="J19" s="8">
        <f t="shared" si="1"/>
        <v>53.847799999999999</v>
      </c>
    </row>
    <row r="20" spans="1:10" s="3" customFormat="1" ht="15">
      <c r="A20" s="6" t="s">
        <v>57</v>
      </c>
      <c r="B20" s="6">
        <v>1</v>
      </c>
      <c r="C20" s="6" t="s">
        <v>22</v>
      </c>
      <c r="D20" s="6"/>
      <c r="E20" s="6"/>
      <c r="F20" s="6">
        <v>1354</v>
      </c>
      <c r="G20" s="6" t="s">
        <v>23</v>
      </c>
      <c r="H20" s="7">
        <f t="shared" si="0"/>
        <v>1.3540000000000001</v>
      </c>
      <c r="I20" s="8">
        <v>30.7</v>
      </c>
      <c r="J20" s="8">
        <f t="shared" si="1"/>
        <v>41.567800000000005</v>
      </c>
    </row>
    <row r="21" spans="1:10" s="3" customFormat="1" ht="15">
      <c r="A21" s="6" t="s">
        <v>58</v>
      </c>
      <c r="B21" s="6">
        <v>1</v>
      </c>
      <c r="C21" s="6" t="s">
        <v>22</v>
      </c>
      <c r="D21" s="6"/>
      <c r="E21" s="6"/>
      <c r="F21" s="6">
        <v>1475</v>
      </c>
      <c r="G21" s="13" t="s">
        <v>23</v>
      </c>
      <c r="H21" s="7">
        <f t="shared" si="0"/>
        <v>1.4750000000000001</v>
      </c>
      <c r="I21" s="8">
        <v>30.7</v>
      </c>
      <c r="J21" s="8">
        <f t="shared" si="1"/>
        <v>45.282499999999999</v>
      </c>
    </row>
    <row r="22" spans="1:10" s="3" customFormat="1" ht="15">
      <c r="A22" s="6" t="s">
        <v>59</v>
      </c>
      <c r="B22" s="6">
        <v>1</v>
      </c>
      <c r="C22" s="6" t="s">
        <v>22</v>
      </c>
      <c r="D22" s="6"/>
      <c r="E22" s="6"/>
      <c r="F22" s="6">
        <v>5000</v>
      </c>
      <c r="G22" s="6" t="s">
        <v>23</v>
      </c>
      <c r="H22" s="7">
        <f t="shared" si="0"/>
        <v>5</v>
      </c>
      <c r="I22" s="8">
        <v>30.7</v>
      </c>
      <c r="J22" s="8">
        <f t="shared" si="1"/>
        <v>153.5</v>
      </c>
    </row>
    <row r="23" spans="1:10" s="3" customFormat="1" ht="15">
      <c r="A23" s="6" t="s">
        <v>60</v>
      </c>
      <c r="B23" s="6">
        <v>4</v>
      </c>
      <c r="C23" s="6" t="s">
        <v>22</v>
      </c>
      <c r="D23" s="6"/>
      <c r="E23" s="6"/>
      <c r="F23" s="6">
        <v>7570</v>
      </c>
      <c r="G23" s="6" t="s">
        <v>23</v>
      </c>
      <c r="H23" s="7">
        <f t="shared" si="0"/>
        <v>30.28</v>
      </c>
      <c r="I23" s="8">
        <v>30.7</v>
      </c>
      <c r="J23" s="8">
        <f t="shared" si="1"/>
        <v>929.596</v>
      </c>
    </row>
    <row r="24" spans="1:10" s="3" customFormat="1" ht="15">
      <c r="A24" s="6" t="s">
        <v>61</v>
      </c>
      <c r="B24" s="6">
        <v>1</v>
      </c>
      <c r="C24" s="6" t="s">
        <v>22</v>
      </c>
      <c r="D24" s="6"/>
      <c r="E24" s="6"/>
      <c r="F24" s="6">
        <v>5850</v>
      </c>
      <c r="G24" s="6" t="s">
        <v>23</v>
      </c>
      <c r="H24" s="7">
        <f t="shared" si="0"/>
        <v>5.85</v>
      </c>
      <c r="I24" s="8">
        <v>30.7</v>
      </c>
      <c r="J24" s="8">
        <f t="shared" si="1"/>
        <v>179.595</v>
      </c>
    </row>
    <row r="25" spans="1:10" s="3" customFormat="1" ht="15">
      <c r="A25" s="6" t="s">
        <v>62</v>
      </c>
      <c r="B25" s="6">
        <v>1</v>
      </c>
      <c r="C25" s="6" t="s">
        <v>22</v>
      </c>
      <c r="D25" s="6"/>
      <c r="E25" s="6"/>
      <c r="F25" s="6">
        <v>3156</v>
      </c>
      <c r="G25" s="6" t="s">
        <v>23</v>
      </c>
      <c r="H25" s="7">
        <f t="shared" si="0"/>
        <v>3.1560000000000001</v>
      </c>
      <c r="I25" s="8">
        <v>30.7</v>
      </c>
      <c r="J25" s="8">
        <f t="shared" si="1"/>
        <v>96.889200000000002</v>
      </c>
    </row>
    <row r="26" spans="1:10" s="3" customFormat="1" ht="15">
      <c r="A26" s="6" t="s">
        <v>63</v>
      </c>
      <c r="B26" s="6">
        <v>1</v>
      </c>
      <c r="C26" s="6" t="s">
        <v>22</v>
      </c>
      <c r="D26" s="6"/>
      <c r="E26" s="6"/>
      <c r="F26" s="6">
        <v>524</v>
      </c>
      <c r="G26" s="13" t="s">
        <v>23</v>
      </c>
      <c r="H26" s="7">
        <f t="shared" si="0"/>
        <v>0.52400000000000002</v>
      </c>
      <c r="I26" s="8">
        <v>30.7</v>
      </c>
      <c r="J26" s="8">
        <f t="shared" si="1"/>
        <v>16.0868</v>
      </c>
    </row>
    <row r="27" spans="1:10" s="3" customFormat="1" ht="15">
      <c r="A27" s="6" t="s">
        <v>64</v>
      </c>
      <c r="B27" s="6">
        <v>1</v>
      </c>
      <c r="C27" s="6" t="s">
        <v>22</v>
      </c>
      <c r="D27" s="6"/>
      <c r="E27" s="6"/>
      <c r="F27" s="6">
        <v>4348</v>
      </c>
      <c r="G27" s="6" t="s">
        <v>23</v>
      </c>
      <c r="H27" s="7">
        <f t="shared" si="0"/>
        <v>4.3479999999999999</v>
      </c>
      <c r="I27" s="8">
        <v>30.7</v>
      </c>
      <c r="J27" s="8">
        <f t="shared" si="1"/>
        <v>133.4836</v>
      </c>
    </row>
    <row r="28" spans="1:10" s="3" customFormat="1" ht="15">
      <c r="A28" s="6" t="s">
        <v>65</v>
      </c>
      <c r="B28" s="6">
        <v>1</v>
      </c>
      <c r="C28" s="6" t="s">
        <v>22</v>
      </c>
      <c r="D28" s="6"/>
      <c r="E28" s="6"/>
      <c r="F28" s="6">
        <v>1400</v>
      </c>
      <c r="G28" s="6" t="s">
        <v>23</v>
      </c>
      <c r="H28" s="7">
        <f t="shared" si="0"/>
        <v>1.4</v>
      </c>
      <c r="I28" s="8">
        <v>30.7</v>
      </c>
      <c r="J28" s="8">
        <f t="shared" si="1"/>
        <v>42.98</v>
      </c>
    </row>
    <row r="29" spans="1:10" s="3" customFormat="1" ht="15">
      <c r="A29" s="6" t="s">
        <v>66</v>
      </c>
      <c r="B29" s="6">
        <v>1</v>
      </c>
      <c r="C29" s="6" t="s">
        <v>22</v>
      </c>
      <c r="D29" s="6"/>
      <c r="E29" s="6"/>
      <c r="F29" s="6">
        <v>7250</v>
      </c>
      <c r="G29" s="6" t="s">
        <v>23</v>
      </c>
      <c r="H29" s="7">
        <f t="shared" si="0"/>
        <v>7.25</v>
      </c>
      <c r="I29" s="8">
        <v>30.7</v>
      </c>
      <c r="J29" s="8">
        <f t="shared" si="1"/>
        <v>222.57499999999999</v>
      </c>
    </row>
    <row r="30" spans="1:10" s="3" customFormat="1" ht="15">
      <c r="A30" s="6" t="s">
        <v>67</v>
      </c>
      <c r="B30" s="6">
        <v>2</v>
      </c>
      <c r="C30" s="6" t="s">
        <v>22</v>
      </c>
      <c r="D30" s="6"/>
      <c r="E30" s="6"/>
      <c r="F30" s="6">
        <v>6105</v>
      </c>
      <c r="G30" s="6" t="s">
        <v>23</v>
      </c>
      <c r="H30" s="7">
        <f t="shared" si="0"/>
        <v>12.21</v>
      </c>
      <c r="I30" s="8">
        <v>30.7</v>
      </c>
      <c r="J30" s="8">
        <f t="shared" si="1"/>
        <v>374.84700000000004</v>
      </c>
    </row>
    <row r="31" spans="1:10" s="3" customFormat="1" ht="15">
      <c r="A31" s="6" t="s">
        <v>68</v>
      </c>
      <c r="B31" s="6">
        <v>1</v>
      </c>
      <c r="C31" s="6" t="s">
        <v>22</v>
      </c>
      <c r="D31" s="6"/>
      <c r="E31" s="6"/>
      <c r="F31" s="6">
        <v>3120</v>
      </c>
      <c r="G31" s="6" t="s">
        <v>23</v>
      </c>
      <c r="H31" s="7">
        <f t="shared" si="0"/>
        <v>3.12</v>
      </c>
      <c r="I31" s="8">
        <v>30.7</v>
      </c>
      <c r="J31" s="8">
        <f t="shared" si="1"/>
        <v>95.784000000000006</v>
      </c>
    </row>
    <row r="32" spans="1:10" s="3" customFormat="1" ht="15">
      <c r="A32" s="6" t="s">
        <v>69</v>
      </c>
      <c r="B32" s="6">
        <v>1</v>
      </c>
      <c r="C32" s="6" t="s">
        <v>22</v>
      </c>
      <c r="D32" s="6"/>
      <c r="E32" s="6"/>
      <c r="F32" s="6">
        <v>4020</v>
      </c>
      <c r="G32" s="6" t="s">
        <v>23</v>
      </c>
      <c r="H32" s="7">
        <f t="shared" si="0"/>
        <v>4.0199999999999996</v>
      </c>
      <c r="I32" s="8">
        <v>30.7</v>
      </c>
      <c r="J32" s="8">
        <f t="shared" si="1"/>
        <v>123.41399999999999</v>
      </c>
    </row>
    <row r="33" spans="1:10" s="3" customFormat="1" ht="15">
      <c r="A33" s="6" t="s">
        <v>70</v>
      </c>
      <c r="B33" s="6">
        <v>1</v>
      </c>
      <c r="C33" s="6" t="s">
        <v>22</v>
      </c>
      <c r="D33" s="6"/>
      <c r="E33" s="6"/>
      <c r="F33" s="6">
        <v>1990</v>
      </c>
      <c r="G33" s="6" t="s">
        <v>23</v>
      </c>
      <c r="H33" s="7">
        <f t="shared" si="0"/>
        <v>1.99</v>
      </c>
      <c r="I33" s="8">
        <v>30.7</v>
      </c>
      <c r="J33" s="8">
        <f t="shared" si="1"/>
        <v>61.092999999999996</v>
      </c>
    </row>
    <row r="34" spans="1:10" s="3" customFormat="1" ht="15">
      <c r="A34" s="6" t="s">
        <v>71</v>
      </c>
      <c r="B34" s="6">
        <v>1</v>
      </c>
      <c r="C34" s="6" t="s">
        <v>72</v>
      </c>
      <c r="D34" s="6"/>
      <c r="E34" s="6"/>
      <c r="F34" s="6">
        <v>1630</v>
      </c>
      <c r="G34" s="13" t="s">
        <v>23</v>
      </c>
      <c r="H34" s="7">
        <f t="shared" si="0"/>
        <v>1.63</v>
      </c>
      <c r="I34" s="8">
        <v>83.2</v>
      </c>
      <c r="J34" s="8">
        <f t="shared" si="1"/>
        <v>135.61599999999999</v>
      </c>
    </row>
    <row r="35" spans="1:10" s="3" customFormat="1" ht="15">
      <c r="H35" s="16" t="s">
        <v>16</v>
      </c>
      <c r="I35" s="16"/>
      <c r="J35" s="8">
        <f>SUM(J4:J34)</f>
        <v>18955.176500000009</v>
      </c>
    </row>
    <row r="36" spans="1:10" s="3" customFormat="1" ht="15">
      <c r="H36" s="16" t="s">
        <v>17</v>
      </c>
      <c r="I36" s="16"/>
      <c r="J36" s="8">
        <f>J35*1.018</f>
        <v>19296.36967700001</v>
      </c>
    </row>
    <row r="37" spans="1:10" s="3" customFormat="1" ht="15">
      <c r="H37" s="16" t="s">
        <v>18</v>
      </c>
      <c r="I37" s="16"/>
      <c r="J37" s="8">
        <f>J36*1.03</f>
        <v>19875.26076731001</v>
      </c>
    </row>
    <row r="38" spans="1:10" s="3" customFormat="1" ht="15">
      <c r="G38" s="9" t="s">
        <v>19</v>
      </c>
      <c r="H38" s="10">
        <v>1</v>
      </c>
      <c r="I38" s="3" t="s">
        <v>20</v>
      </c>
      <c r="J38" s="11">
        <f>H38*J37</f>
        <v>19875.26076731001</v>
      </c>
    </row>
    <row r="39" spans="1:10" s="3" customFormat="1" ht="15"/>
    <row r="40" spans="1:10" s="3" customFormat="1" ht="15"/>
    <row r="41" spans="1:10" s="3" customFormat="1" ht="15"/>
    <row r="42" spans="1:10" s="3" customFormat="1" ht="15"/>
    <row r="43" spans="1:10" s="3" customFormat="1" ht="15"/>
    <row r="44" spans="1:10" s="3" customFormat="1" ht="15"/>
    <row r="45" spans="1:10" s="3" customFormat="1" ht="15">
      <c r="A45" s="2" t="s">
        <v>24</v>
      </c>
    </row>
    <row r="46" spans="1:10" s="3" customFormat="1" ht="15">
      <c r="A46" s="4" t="s">
        <v>0</v>
      </c>
      <c r="B46" s="4" t="s">
        <v>1</v>
      </c>
      <c r="C46" s="4" t="s">
        <v>2</v>
      </c>
      <c r="D46" s="4" t="s">
        <v>3</v>
      </c>
      <c r="E46" s="4" t="s">
        <v>4</v>
      </c>
      <c r="F46" s="4" t="s">
        <v>5</v>
      </c>
      <c r="G46" s="4" t="s">
        <v>6</v>
      </c>
      <c r="H46" s="4" t="s">
        <v>7</v>
      </c>
      <c r="I46" s="4" t="s">
        <v>8</v>
      </c>
      <c r="J46" s="4" t="s">
        <v>9</v>
      </c>
    </row>
    <row r="47" spans="1:10" s="3" customFormat="1" ht="15">
      <c r="A47" s="5"/>
      <c r="B47" s="5" t="s">
        <v>10</v>
      </c>
      <c r="C47" s="5"/>
      <c r="D47" s="5" t="s">
        <v>11</v>
      </c>
      <c r="E47" s="5" t="s">
        <v>11</v>
      </c>
      <c r="F47" s="5" t="s">
        <v>11</v>
      </c>
      <c r="G47" s="5" t="s">
        <v>12</v>
      </c>
      <c r="H47" s="5" t="s">
        <v>13</v>
      </c>
      <c r="I47" s="5" t="s">
        <v>14</v>
      </c>
      <c r="J47" s="5" t="s">
        <v>15</v>
      </c>
    </row>
    <row r="48" spans="1:10" s="3" customFormat="1" ht="15">
      <c r="A48" s="6">
        <f>A47+1</f>
        <v>1</v>
      </c>
      <c r="B48" s="6">
        <v>2</v>
      </c>
      <c r="C48" s="6" t="s">
        <v>25</v>
      </c>
      <c r="D48" s="6"/>
      <c r="E48" s="6"/>
      <c r="F48" s="6">
        <v>6346</v>
      </c>
      <c r="G48" s="6" t="s">
        <v>23</v>
      </c>
      <c r="H48" s="7">
        <f>F48*B48/1000</f>
        <v>12.692</v>
      </c>
      <c r="I48" s="8">
        <v>83.2</v>
      </c>
      <c r="J48" s="8">
        <f>I48*H48</f>
        <v>1055.9744000000001</v>
      </c>
    </row>
    <row r="49" spans="1:10" s="3" customFormat="1" ht="15">
      <c r="A49" s="6">
        <f t="shared" ref="A49:A58" si="2">A48+1</f>
        <v>2</v>
      </c>
      <c r="B49" s="6">
        <v>2</v>
      </c>
      <c r="C49" s="6" t="s">
        <v>25</v>
      </c>
      <c r="D49" s="6"/>
      <c r="E49" s="6"/>
      <c r="F49" s="6">
        <v>1860</v>
      </c>
      <c r="G49" s="6" t="s">
        <v>23</v>
      </c>
      <c r="H49" s="7">
        <f t="shared" ref="H49:H53" si="3">F49*B49/1000</f>
        <v>3.72</v>
      </c>
      <c r="I49" s="8">
        <v>83.2</v>
      </c>
      <c r="J49" s="8">
        <f t="shared" ref="J49:J53" si="4">I49*H49</f>
        <v>309.50400000000002</v>
      </c>
    </row>
    <row r="50" spans="1:10" s="3" customFormat="1" ht="15">
      <c r="A50" s="6">
        <f t="shared" si="2"/>
        <v>3</v>
      </c>
      <c r="B50" s="6">
        <v>10</v>
      </c>
      <c r="C50" s="6" t="s">
        <v>26</v>
      </c>
      <c r="D50" s="6">
        <v>150</v>
      </c>
      <c r="E50" s="6">
        <v>10</v>
      </c>
      <c r="F50" s="6">
        <v>200</v>
      </c>
      <c r="G50" s="6" t="s">
        <v>23</v>
      </c>
      <c r="H50" s="7">
        <f t="shared" si="3"/>
        <v>2</v>
      </c>
      <c r="I50" s="8">
        <f>D50*E50/1000000*7850</f>
        <v>11.775</v>
      </c>
      <c r="J50" s="8">
        <f t="shared" si="4"/>
        <v>23.55</v>
      </c>
    </row>
    <row r="51" spans="1:10" s="3" customFormat="1" ht="15">
      <c r="A51" s="6">
        <f t="shared" si="2"/>
        <v>4</v>
      </c>
      <c r="B51" s="6">
        <v>2</v>
      </c>
      <c r="C51" s="6" t="s">
        <v>27</v>
      </c>
      <c r="D51" s="6">
        <v>400</v>
      </c>
      <c r="E51" s="6">
        <v>20</v>
      </c>
      <c r="F51" s="6">
        <v>400</v>
      </c>
      <c r="G51" s="6" t="s">
        <v>23</v>
      </c>
      <c r="H51" s="7">
        <f t="shared" si="3"/>
        <v>0.8</v>
      </c>
      <c r="I51" s="8">
        <f t="shared" ref="I51:I53" si="5">D51*E51/1000000*7850</f>
        <v>62.800000000000004</v>
      </c>
      <c r="J51" s="8">
        <f t="shared" si="4"/>
        <v>50.240000000000009</v>
      </c>
    </row>
    <row r="52" spans="1:10" s="3" customFormat="1" ht="15">
      <c r="A52" s="6">
        <f t="shared" si="2"/>
        <v>5</v>
      </c>
      <c r="B52" s="6">
        <v>8</v>
      </c>
      <c r="C52" s="6" t="s">
        <v>28</v>
      </c>
      <c r="D52" s="6">
        <v>115</v>
      </c>
      <c r="E52" s="6">
        <v>15</v>
      </c>
      <c r="F52" s="6">
        <v>206</v>
      </c>
      <c r="G52" s="6" t="s">
        <v>23</v>
      </c>
      <c r="H52" s="7">
        <f t="shared" si="3"/>
        <v>1.6479999999999999</v>
      </c>
      <c r="I52" s="8">
        <f t="shared" si="5"/>
        <v>13.54125</v>
      </c>
      <c r="J52" s="8">
        <f t="shared" si="4"/>
        <v>22.31598</v>
      </c>
    </row>
    <row r="53" spans="1:10" s="3" customFormat="1" ht="15">
      <c r="A53" s="6">
        <f t="shared" si="2"/>
        <v>6</v>
      </c>
      <c r="B53" s="6">
        <v>2</v>
      </c>
      <c r="C53" s="6" t="s">
        <v>29</v>
      </c>
      <c r="D53" s="6">
        <v>260</v>
      </c>
      <c r="E53" s="6">
        <v>20</v>
      </c>
      <c r="F53" s="6">
        <v>272</v>
      </c>
      <c r="G53" s="6" t="s">
        <v>23</v>
      </c>
      <c r="H53" s="7">
        <f t="shared" si="3"/>
        <v>0.54400000000000004</v>
      </c>
      <c r="I53" s="8">
        <f t="shared" si="5"/>
        <v>40.82</v>
      </c>
      <c r="J53" s="8">
        <f t="shared" si="4"/>
        <v>22.20608</v>
      </c>
    </row>
    <row r="54" spans="1:10" s="3" customFormat="1" ht="15">
      <c r="A54" s="6">
        <f t="shared" si="2"/>
        <v>7</v>
      </c>
      <c r="B54" s="6">
        <v>4</v>
      </c>
      <c r="C54" s="6" t="s">
        <v>30</v>
      </c>
      <c r="D54" s="6">
        <v>240</v>
      </c>
      <c r="E54" s="6">
        <v>16</v>
      </c>
      <c r="F54" s="6">
        <v>260</v>
      </c>
      <c r="G54" s="6" t="s">
        <v>23</v>
      </c>
      <c r="H54" s="7">
        <f>F54*B54/1000</f>
        <v>1.04</v>
      </c>
      <c r="I54" s="8">
        <f>D54*E54/1000000*7850</f>
        <v>30.144000000000002</v>
      </c>
      <c r="J54" s="8">
        <f>I54*H54</f>
        <v>31.349760000000003</v>
      </c>
    </row>
    <row r="55" spans="1:10" s="3" customFormat="1" ht="15">
      <c r="A55" s="6">
        <f t="shared" si="2"/>
        <v>8</v>
      </c>
      <c r="B55" s="6">
        <v>1</v>
      </c>
      <c r="C55" s="6" t="s">
        <v>25</v>
      </c>
      <c r="D55" s="6"/>
      <c r="E55" s="6"/>
      <c r="F55" s="6">
        <v>139</v>
      </c>
      <c r="G55" s="6" t="s">
        <v>23</v>
      </c>
      <c r="H55" s="7">
        <f>F55*B55/1000</f>
        <v>0.13900000000000001</v>
      </c>
      <c r="I55" s="8">
        <v>83.2</v>
      </c>
      <c r="J55" s="8">
        <f>I55*H55</f>
        <v>11.564800000000002</v>
      </c>
    </row>
    <row r="56" spans="1:10" s="3" customFormat="1" ht="15">
      <c r="A56" s="6">
        <f t="shared" si="2"/>
        <v>9</v>
      </c>
      <c r="B56" s="6">
        <v>1</v>
      </c>
      <c r="C56" s="6" t="s">
        <v>25</v>
      </c>
      <c r="D56" s="6"/>
      <c r="E56" s="6"/>
      <c r="F56" s="6">
        <v>154</v>
      </c>
      <c r="G56" s="6" t="s">
        <v>23</v>
      </c>
      <c r="H56" s="7">
        <f>F56*B56/1000</f>
        <v>0.154</v>
      </c>
      <c r="I56" s="8">
        <v>83.2</v>
      </c>
      <c r="J56" s="8">
        <f>I56*H56</f>
        <v>12.812800000000001</v>
      </c>
    </row>
    <row r="57" spans="1:10" s="3" customFormat="1" ht="15">
      <c r="A57" s="4">
        <v>12</v>
      </c>
      <c r="B57" s="4">
        <v>2</v>
      </c>
      <c r="C57" s="4" t="s">
        <v>25</v>
      </c>
      <c r="D57" s="4"/>
      <c r="E57" s="4"/>
      <c r="F57" s="4">
        <v>204</v>
      </c>
      <c r="G57" s="4" t="s">
        <v>23</v>
      </c>
      <c r="H57" s="7">
        <f>F57*B57/1000</f>
        <v>0.40799999999999997</v>
      </c>
      <c r="I57" s="8">
        <v>83.2</v>
      </c>
      <c r="J57" s="8">
        <f>I57*H57</f>
        <v>33.945599999999999</v>
      </c>
    </row>
    <row r="58" spans="1:10" s="3" customFormat="1" ht="15">
      <c r="A58" s="6">
        <f t="shared" si="2"/>
        <v>13</v>
      </c>
      <c r="B58" s="6">
        <v>2</v>
      </c>
      <c r="C58" s="6" t="s">
        <v>40</v>
      </c>
      <c r="D58" s="6">
        <v>240</v>
      </c>
      <c r="E58" s="6">
        <v>20</v>
      </c>
      <c r="F58" s="6">
        <v>400</v>
      </c>
      <c r="G58" s="6" t="s">
        <v>23</v>
      </c>
      <c r="H58" s="7">
        <f>F58*B58/1000</f>
        <v>0.8</v>
      </c>
      <c r="I58" s="8">
        <f>D58*E58/1000000*7850</f>
        <v>37.68</v>
      </c>
      <c r="J58" s="8">
        <f>I58*H58</f>
        <v>30.144000000000002</v>
      </c>
    </row>
    <row r="59" spans="1:10" s="3" customFormat="1" ht="15">
      <c r="H59" s="16" t="s">
        <v>16</v>
      </c>
      <c r="I59" s="16"/>
      <c r="J59" s="8">
        <f>SUM(J48:J58)</f>
        <v>1603.60742</v>
      </c>
    </row>
    <row r="60" spans="1:10" s="3" customFormat="1" ht="15">
      <c r="H60" s="16" t="s">
        <v>17</v>
      </c>
      <c r="I60" s="16"/>
      <c r="J60" s="8">
        <f>J59*1.018</f>
        <v>1632.4723535600001</v>
      </c>
    </row>
    <row r="61" spans="1:10" s="3" customFormat="1" ht="15">
      <c r="H61" s="16" t="s">
        <v>18</v>
      </c>
      <c r="I61" s="16"/>
      <c r="J61" s="8">
        <f>J60*1.03</f>
        <v>1681.4465241668001</v>
      </c>
    </row>
    <row r="62" spans="1:10" s="3" customFormat="1" ht="15">
      <c r="G62" s="9" t="s">
        <v>19</v>
      </c>
      <c r="H62" s="10">
        <v>8</v>
      </c>
      <c r="I62" s="3" t="s">
        <v>20</v>
      </c>
      <c r="J62" s="11">
        <f>H62*J61</f>
        <v>13451.572193334401</v>
      </c>
    </row>
    <row r="63" spans="1:10" s="3" customFormat="1" ht="15"/>
    <row r="64" spans="1:10" s="3" customFormat="1" ht="15"/>
    <row r="65" spans="1:10" s="3" customFormat="1" ht="15"/>
    <row r="66" spans="1:10" s="3" customFormat="1" ht="15">
      <c r="A66" s="2" t="s">
        <v>31</v>
      </c>
    </row>
    <row r="67" spans="1:10" s="3" customFormat="1" ht="15">
      <c r="A67" s="4" t="s">
        <v>0</v>
      </c>
      <c r="B67" s="4" t="s">
        <v>1</v>
      </c>
      <c r="C67" s="4" t="s">
        <v>2</v>
      </c>
      <c r="D67" s="4" t="s">
        <v>3</v>
      </c>
      <c r="E67" s="4" t="s">
        <v>4</v>
      </c>
      <c r="F67" s="4" t="s">
        <v>5</v>
      </c>
      <c r="G67" s="4" t="s">
        <v>6</v>
      </c>
      <c r="H67" s="4" t="s">
        <v>7</v>
      </c>
      <c r="I67" s="4" t="s">
        <v>8</v>
      </c>
      <c r="J67" s="4" t="s">
        <v>9</v>
      </c>
    </row>
    <row r="68" spans="1:10" s="3" customFormat="1" ht="15">
      <c r="A68" s="5"/>
      <c r="B68" s="5" t="s">
        <v>10</v>
      </c>
      <c r="C68" s="5"/>
      <c r="D68" s="5" t="s">
        <v>11</v>
      </c>
      <c r="E68" s="5" t="s">
        <v>11</v>
      </c>
      <c r="F68" s="5" t="s">
        <v>11</v>
      </c>
      <c r="G68" s="5" t="s">
        <v>12</v>
      </c>
      <c r="H68" s="5" t="s">
        <v>13</v>
      </c>
      <c r="I68" s="5" t="s">
        <v>14</v>
      </c>
      <c r="J68" s="5" t="s">
        <v>15</v>
      </c>
    </row>
    <row r="69" spans="1:10" s="3" customFormat="1" ht="15">
      <c r="A69" s="6">
        <f>A68+1</f>
        <v>1</v>
      </c>
      <c r="B69" s="6">
        <v>1</v>
      </c>
      <c r="C69" s="6" t="s">
        <v>25</v>
      </c>
      <c r="D69" s="6"/>
      <c r="E69" s="6"/>
      <c r="F69" s="6">
        <v>6540</v>
      </c>
      <c r="G69" s="6" t="s">
        <v>23</v>
      </c>
      <c r="H69" s="7">
        <f>F69*B69/1000</f>
        <v>6.54</v>
      </c>
      <c r="I69" s="8">
        <v>83.2</v>
      </c>
      <c r="J69" s="8">
        <f>I69*H69</f>
        <v>544.12800000000004</v>
      </c>
    </row>
    <row r="70" spans="1:10" s="3" customFormat="1" ht="15">
      <c r="A70" s="6">
        <f t="shared" ref="A70:A75" si="6">A69+1</f>
        <v>2</v>
      </c>
      <c r="B70" s="6">
        <v>1</v>
      </c>
      <c r="C70" s="6" t="s">
        <v>25</v>
      </c>
      <c r="D70" s="6"/>
      <c r="E70" s="6"/>
      <c r="F70" s="6">
        <v>1860</v>
      </c>
      <c r="G70" s="6" t="s">
        <v>23</v>
      </c>
      <c r="H70" s="7">
        <f t="shared" ref="H70:H74" si="7">F70*B70/1000</f>
        <v>1.86</v>
      </c>
      <c r="I70" s="8">
        <v>83.2</v>
      </c>
      <c r="J70" s="8">
        <f t="shared" ref="J70:J74" si="8">I70*H70</f>
        <v>154.75200000000001</v>
      </c>
    </row>
    <row r="71" spans="1:10" s="3" customFormat="1" ht="15">
      <c r="A71" s="6">
        <f t="shared" si="6"/>
        <v>3</v>
      </c>
      <c r="B71" s="6">
        <v>4</v>
      </c>
      <c r="C71" s="6" t="s">
        <v>26</v>
      </c>
      <c r="D71" s="6">
        <v>150</v>
      </c>
      <c r="E71" s="6">
        <v>10</v>
      </c>
      <c r="F71" s="6">
        <v>200</v>
      </c>
      <c r="G71" s="6" t="s">
        <v>23</v>
      </c>
      <c r="H71" s="7">
        <f t="shared" si="7"/>
        <v>0.8</v>
      </c>
      <c r="I71" s="8">
        <f>D71*E71/1000000*7850</f>
        <v>11.775</v>
      </c>
      <c r="J71" s="8">
        <f t="shared" si="8"/>
        <v>9.42</v>
      </c>
    </row>
    <row r="72" spans="1:10" s="3" customFormat="1" ht="15">
      <c r="A72" s="6">
        <f t="shared" si="6"/>
        <v>4</v>
      </c>
      <c r="B72" s="6">
        <v>1</v>
      </c>
      <c r="C72" s="6" t="s">
        <v>27</v>
      </c>
      <c r="D72" s="6">
        <v>400</v>
      </c>
      <c r="E72" s="6">
        <v>20</v>
      </c>
      <c r="F72" s="6">
        <v>400</v>
      </c>
      <c r="G72" s="6" t="s">
        <v>23</v>
      </c>
      <c r="H72" s="7">
        <f t="shared" si="7"/>
        <v>0.4</v>
      </c>
      <c r="I72" s="8">
        <f t="shared" ref="I72:I74" si="9">D72*E72/1000000*7850</f>
        <v>62.800000000000004</v>
      </c>
      <c r="J72" s="8">
        <f t="shared" si="8"/>
        <v>25.120000000000005</v>
      </c>
    </row>
    <row r="73" spans="1:10" s="3" customFormat="1" ht="15">
      <c r="A73" s="6">
        <f t="shared" si="6"/>
        <v>5</v>
      </c>
      <c r="B73" s="6">
        <v>4</v>
      </c>
      <c r="C73" s="6" t="s">
        <v>28</v>
      </c>
      <c r="D73" s="6">
        <v>115</v>
      </c>
      <c r="E73" s="6">
        <v>15</v>
      </c>
      <c r="F73" s="6">
        <v>206</v>
      </c>
      <c r="G73" s="6" t="s">
        <v>23</v>
      </c>
      <c r="H73" s="7">
        <f t="shared" si="7"/>
        <v>0.82399999999999995</v>
      </c>
      <c r="I73" s="8">
        <f t="shared" si="9"/>
        <v>13.54125</v>
      </c>
      <c r="J73" s="8">
        <f t="shared" si="8"/>
        <v>11.15799</v>
      </c>
    </row>
    <row r="74" spans="1:10" s="3" customFormat="1" ht="15">
      <c r="A74" s="6">
        <f t="shared" si="6"/>
        <v>6</v>
      </c>
      <c r="B74" s="6">
        <v>1</v>
      </c>
      <c r="C74" s="6" t="s">
        <v>29</v>
      </c>
      <c r="D74" s="6">
        <v>260</v>
      </c>
      <c r="E74" s="6">
        <v>20</v>
      </c>
      <c r="F74" s="6">
        <v>272</v>
      </c>
      <c r="G74" s="6" t="s">
        <v>23</v>
      </c>
      <c r="H74" s="7">
        <f t="shared" si="7"/>
        <v>0.27200000000000002</v>
      </c>
      <c r="I74" s="8">
        <f t="shared" si="9"/>
        <v>40.82</v>
      </c>
      <c r="J74" s="8">
        <f t="shared" si="8"/>
        <v>11.10304</v>
      </c>
    </row>
    <row r="75" spans="1:10" s="3" customFormat="1" ht="15">
      <c r="A75" s="6">
        <f t="shared" si="6"/>
        <v>7</v>
      </c>
      <c r="B75" s="6">
        <v>2</v>
      </c>
      <c r="C75" s="6" t="s">
        <v>30</v>
      </c>
      <c r="D75" s="6">
        <v>240</v>
      </c>
      <c r="E75" s="6">
        <v>16</v>
      </c>
      <c r="F75" s="6">
        <v>260</v>
      </c>
      <c r="G75" s="6" t="s">
        <v>23</v>
      </c>
      <c r="H75" s="7">
        <f>F75*B75/1000</f>
        <v>0.52</v>
      </c>
      <c r="I75" s="8">
        <f>D75*E75/1000000*7850</f>
        <v>30.144000000000002</v>
      </c>
      <c r="J75" s="8">
        <f>I75*H75</f>
        <v>15.674880000000002</v>
      </c>
    </row>
    <row r="76" spans="1:10" s="3" customFormat="1" ht="15">
      <c r="A76" s="6">
        <f>A75+1</f>
        <v>8</v>
      </c>
      <c r="B76" s="6">
        <v>1</v>
      </c>
      <c r="C76" s="6" t="s">
        <v>25</v>
      </c>
      <c r="D76" s="6"/>
      <c r="E76" s="6"/>
      <c r="F76" s="6">
        <v>158</v>
      </c>
      <c r="G76" s="6" t="s">
        <v>23</v>
      </c>
      <c r="H76" s="7">
        <f>F76*B76/1000</f>
        <v>0.158</v>
      </c>
      <c r="I76" s="8">
        <v>83.2</v>
      </c>
      <c r="J76" s="8">
        <f>I76*H76</f>
        <v>13.1456</v>
      </c>
    </row>
    <row r="77" spans="1:10" s="3" customFormat="1" ht="15">
      <c r="A77" s="4">
        <v>12</v>
      </c>
      <c r="B77" s="4">
        <v>1</v>
      </c>
      <c r="C77" s="4" t="s">
        <v>25</v>
      </c>
      <c r="D77" s="4"/>
      <c r="E77" s="4"/>
      <c r="F77" s="4">
        <v>204</v>
      </c>
      <c r="G77" s="4" t="s">
        <v>23</v>
      </c>
      <c r="H77" s="7">
        <f>F77*B77/1000</f>
        <v>0.20399999999999999</v>
      </c>
      <c r="I77" s="8">
        <v>83.2</v>
      </c>
      <c r="J77" s="8">
        <f>I77*H77</f>
        <v>16.972799999999999</v>
      </c>
    </row>
    <row r="78" spans="1:10" s="3" customFormat="1" ht="15">
      <c r="A78" s="6">
        <v>13</v>
      </c>
      <c r="B78" s="6">
        <v>1</v>
      </c>
      <c r="C78" s="6" t="s">
        <v>40</v>
      </c>
      <c r="D78" s="6">
        <v>240</v>
      </c>
      <c r="E78" s="6">
        <v>20</v>
      </c>
      <c r="F78" s="6">
        <v>400</v>
      </c>
      <c r="G78" s="6" t="s">
        <v>23</v>
      </c>
      <c r="H78" s="7">
        <f>F78*B78/1000</f>
        <v>0.4</v>
      </c>
      <c r="I78" s="8">
        <f>D78*E78/1000000*7850</f>
        <v>37.68</v>
      </c>
      <c r="J78" s="8">
        <f>I78*H78</f>
        <v>15.072000000000001</v>
      </c>
    </row>
    <row r="79" spans="1:10" s="3" customFormat="1" ht="15">
      <c r="H79" s="16" t="s">
        <v>16</v>
      </c>
      <c r="I79" s="16"/>
      <c r="J79" s="8">
        <f>SUM(J69:J78)</f>
        <v>816.54631000000006</v>
      </c>
    </row>
    <row r="80" spans="1:10" s="3" customFormat="1" ht="15">
      <c r="H80" s="16" t="s">
        <v>17</v>
      </c>
      <c r="I80" s="16"/>
      <c r="J80" s="8">
        <f>J79*1.018</f>
        <v>831.24414358000013</v>
      </c>
    </row>
    <row r="81" spans="1:10" s="3" customFormat="1" ht="15">
      <c r="H81" s="16" t="s">
        <v>18</v>
      </c>
      <c r="I81" s="16"/>
      <c r="J81" s="8">
        <f>J80*1.03</f>
        <v>856.18146788740012</v>
      </c>
    </row>
    <row r="82" spans="1:10" s="3" customFormat="1" ht="15">
      <c r="G82" s="9" t="s">
        <v>19</v>
      </c>
      <c r="H82" s="10">
        <v>4</v>
      </c>
      <c r="I82" s="3" t="s">
        <v>20</v>
      </c>
      <c r="J82" s="11">
        <f>H82*J81</f>
        <v>3424.7258715496005</v>
      </c>
    </row>
    <row r="83" spans="1:10" s="3" customFormat="1" ht="15">
      <c r="G83" s="9"/>
      <c r="H83" s="10"/>
      <c r="J83" s="18"/>
    </row>
    <row r="84" spans="1:10" s="3" customFormat="1" ht="15">
      <c r="G84" s="9"/>
      <c r="H84" s="10"/>
      <c r="J84" s="18"/>
    </row>
    <row r="85" spans="1:10" s="3" customFormat="1" ht="15">
      <c r="G85" s="9"/>
      <c r="H85" s="10"/>
      <c r="J85" s="18"/>
    </row>
    <row r="86" spans="1:10" s="3" customFormat="1" ht="15">
      <c r="G86" s="9"/>
      <c r="H86" s="10"/>
      <c r="J86" s="18"/>
    </row>
    <row r="87" spans="1:10" s="3" customFormat="1" ht="15"/>
    <row r="88" spans="1:10" s="3" customFormat="1" ht="15"/>
    <row r="89" spans="1:10" s="3" customFormat="1" ht="15"/>
    <row r="90" spans="1:10" s="3" customFormat="1" ht="15">
      <c r="A90" s="2" t="s">
        <v>32</v>
      </c>
    </row>
    <row r="91" spans="1:10" s="3" customFormat="1" ht="15">
      <c r="A91" s="4" t="s">
        <v>0</v>
      </c>
      <c r="B91" s="4" t="s">
        <v>1</v>
      </c>
      <c r="C91" s="4" t="s">
        <v>2</v>
      </c>
      <c r="D91" s="4" t="s">
        <v>3</v>
      </c>
      <c r="E91" s="4" t="s">
        <v>4</v>
      </c>
      <c r="F91" s="4" t="s">
        <v>5</v>
      </c>
      <c r="G91" s="4" t="s">
        <v>6</v>
      </c>
      <c r="H91" s="4" t="s">
        <v>7</v>
      </c>
      <c r="I91" s="4" t="s">
        <v>8</v>
      </c>
      <c r="J91" s="4" t="s">
        <v>9</v>
      </c>
    </row>
    <row r="92" spans="1:10" s="3" customFormat="1" ht="15">
      <c r="A92" s="5"/>
      <c r="B92" s="5" t="s">
        <v>10</v>
      </c>
      <c r="C92" s="5"/>
      <c r="D92" s="5" t="s">
        <v>11</v>
      </c>
      <c r="E92" s="5" t="s">
        <v>11</v>
      </c>
      <c r="F92" s="5" t="s">
        <v>11</v>
      </c>
      <c r="G92" s="5" t="s">
        <v>12</v>
      </c>
      <c r="H92" s="5" t="s">
        <v>13</v>
      </c>
      <c r="I92" s="5" t="s">
        <v>14</v>
      </c>
      <c r="J92" s="5" t="s">
        <v>15</v>
      </c>
    </row>
    <row r="93" spans="1:10" s="3" customFormat="1" ht="15">
      <c r="A93" s="6">
        <f>A92+1</f>
        <v>1</v>
      </c>
      <c r="B93" s="6">
        <v>1</v>
      </c>
      <c r="C93" s="6" t="s">
        <v>25</v>
      </c>
      <c r="D93" s="6"/>
      <c r="E93" s="6"/>
      <c r="F93" s="6">
        <v>6346</v>
      </c>
      <c r="G93" s="6" t="s">
        <v>23</v>
      </c>
      <c r="H93" s="7">
        <f>F93*B93/1000</f>
        <v>6.3460000000000001</v>
      </c>
      <c r="I93" s="8">
        <v>83.2</v>
      </c>
      <c r="J93" s="8">
        <f>I93*H93</f>
        <v>527.98720000000003</v>
      </c>
    </row>
    <row r="94" spans="1:10" s="3" customFormat="1" ht="15">
      <c r="A94" s="6">
        <f>A93+1</f>
        <v>2</v>
      </c>
      <c r="B94" s="6">
        <v>1</v>
      </c>
      <c r="C94" s="6" t="s">
        <v>25</v>
      </c>
      <c r="D94" s="6"/>
      <c r="E94" s="6"/>
      <c r="F94" s="6">
        <v>1860</v>
      </c>
      <c r="G94" s="6" t="s">
        <v>23</v>
      </c>
      <c r="H94" s="7">
        <f t="shared" ref="H94" si="10">F94*B94/1000</f>
        <v>1.86</v>
      </c>
      <c r="I94" s="8">
        <v>83.2</v>
      </c>
      <c r="J94" s="8">
        <f t="shared" ref="J94" si="11">I94*H94</f>
        <v>154.75200000000001</v>
      </c>
    </row>
    <row r="95" spans="1:10" s="3" customFormat="1" ht="15">
      <c r="A95" s="6">
        <v>10</v>
      </c>
      <c r="B95" s="6">
        <v>1</v>
      </c>
      <c r="C95" s="6" t="s">
        <v>25</v>
      </c>
      <c r="D95" s="6"/>
      <c r="E95" s="6"/>
      <c r="F95" s="6">
        <v>2855</v>
      </c>
      <c r="G95" s="6" t="s">
        <v>23</v>
      </c>
      <c r="H95" s="7">
        <f t="shared" ref="H95:H99" si="12">F95*B95/1000</f>
        <v>2.855</v>
      </c>
      <c r="I95" s="8">
        <v>83.2</v>
      </c>
      <c r="J95" s="8">
        <f t="shared" ref="J95:J99" si="13">I95*H95</f>
        <v>237.536</v>
      </c>
    </row>
    <row r="96" spans="1:10" s="3" customFormat="1" ht="15">
      <c r="A96" s="6">
        <v>3</v>
      </c>
      <c r="B96" s="6">
        <v>6</v>
      </c>
      <c r="C96" s="6" t="s">
        <v>26</v>
      </c>
      <c r="D96" s="6">
        <v>150</v>
      </c>
      <c r="E96" s="6">
        <v>10</v>
      </c>
      <c r="F96" s="6">
        <v>200</v>
      </c>
      <c r="G96" s="6" t="s">
        <v>23</v>
      </c>
      <c r="H96" s="7">
        <f t="shared" si="12"/>
        <v>1.2</v>
      </c>
      <c r="I96" s="8">
        <f>D96*E96/1000000*7850</f>
        <v>11.775</v>
      </c>
      <c r="J96" s="8">
        <f t="shared" si="13"/>
        <v>14.13</v>
      </c>
    </row>
    <row r="97" spans="1:10" s="3" customFormat="1" ht="15">
      <c r="A97" s="6">
        <f t="shared" ref="A97:A102" si="14">A96+1</f>
        <v>4</v>
      </c>
      <c r="B97" s="6">
        <v>2</v>
      </c>
      <c r="C97" s="6" t="s">
        <v>27</v>
      </c>
      <c r="D97" s="6">
        <v>400</v>
      </c>
      <c r="E97" s="6">
        <v>20</v>
      </c>
      <c r="F97" s="6">
        <v>400</v>
      </c>
      <c r="G97" s="6" t="s">
        <v>23</v>
      </c>
      <c r="H97" s="7">
        <f t="shared" si="12"/>
        <v>0.8</v>
      </c>
      <c r="I97" s="8">
        <f t="shared" ref="I97:I99" si="15">D97*E97/1000000*7850</f>
        <v>62.800000000000004</v>
      </c>
      <c r="J97" s="8">
        <f t="shared" si="13"/>
        <v>50.240000000000009</v>
      </c>
    </row>
    <row r="98" spans="1:10" s="3" customFormat="1" ht="15">
      <c r="A98" s="6">
        <f t="shared" si="14"/>
        <v>5</v>
      </c>
      <c r="B98" s="6">
        <v>4</v>
      </c>
      <c r="C98" s="6" t="s">
        <v>28</v>
      </c>
      <c r="D98" s="6">
        <v>115</v>
      </c>
      <c r="E98" s="6">
        <v>15</v>
      </c>
      <c r="F98" s="6">
        <v>206</v>
      </c>
      <c r="G98" s="6" t="s">
        <v>23</v>
      </c>
      <c r="H98" s="7">
        <f t="shared" si="12"/>
        <v>0.82399999999999995</v>
      </c>
      <c r="I98" s="8">
        <f t="shared" si="15"/>
        <v>13.54125</v>
      </c>
      <c r="J98" s="8">
        <f t="shared" si="13"/>
        <v>11.15799</v>
      </c>
    </row>
    <row r="99" spans="1:10" s="3" customFormat="1" ht="15">
      <c r="A99" s="6">
        <f t="shared" si="14"/>
        <v>6</v>
      </c>
      <c r="B99" s="6">
        <v>1</v>
      </c>
      <c r="C99" s="6" t="s">
        <v>29</v>
      </c>
      <c r="D99" s="6">
        <v>260</v>
      </c>
      <c r="E99" s="6">
        <v>20</v>
      </c>
      <c r="F99" s="6">
        <v>272</v>
      </c>
      <c r="G99" s="6" t="s">
        <v>23</v>
      </c>
      <c r="H99" s="7">
        <f t="shared" si="12"/>
        <v>0.27200000000000002</v>
      </c>
      <c r="I99" s="8">
        <f t="shared" si="15"/>
        <v>40.82</v>
      </c>
      <c r="J99" s="8">
        <f t="shared" si="13"/>
        <v>11.10304</v>
      </c>
    </row>
    <row r="100" spans="1:10" s="3" customFormat="1" ht="15">
      <c r="A100" s="6">
        <f t="shared" si="14"/>
        <v>7</v>
      </c>
      <c r="B100" s="6">
        <v>2</v>
      </c>
      <c r="C100" s="6" t="s">
        <v>30</v>
      </c>
      <c r="D100" s="6">
        <v>240</v>
      </c>
      <c r="E100" s="6">
        <v>16</v>
      </c>
      <c r="F100" s="6">
        <v>260</v>
      </c>
      <c r="G100" s="6" t="s">
        <v>23</v>
      </c>
      <c r="H100" s="7">
        <f>F100*B100/1000</f>
        <v>0.52</v>
      </c>
      <c r="I100" s="8">
        <f>D100*E100/1000000*7850</f>
        <v>30.144000000000002</v>
      </c>
      <c r="J100" s="8">
        <f>I100*H100</f>
        <v>15.674880000000002</v>
      </c>
    </row>
    <row r="101" spans="1:10" s="3" customFormat="1" ht="15">
      <c r="A101" s="6">
        <f t="shared" si="14"/>
        <v>8</v>
      </c>
      <c r="B101" s="6">
        <v>1</v>
      </c>
      <c r="C101" s="6" t="s">
        <v>25</v>
      </c>
      <c r="D101" s="6"/>
      <c r="E101" s="6"/>
      <c r="F101" s="6">
        <v>139</v>
      </c>
      <c r="G101" s="6" t="s">
        <v>23</v>
      </c>
      <c r="H101" s="7">
        <f>F101*B101/1000</f>
        <v>0.13900000000000001</v>
      </c>
      <c r="I101" s="8">
        <v>83.2</v>
      </c>
      <c r="J101" s="8">
        <f>I101*H101</f>
        <v>11.564800000000002</v>
      </c>
    </row>
    <row r="102" spans="1:10" s="3" customFormat="1" ht="15">
      <c r="A102" s="6">
        <f t="shared" si="14"/>
        <v>9</v>
      </c>
      <c r="B102" s="6">
        <v>1</v>
      </c>
      <c r="C102" s="6" t="s">
        <v>25</v>
      </c>
      <c r="D102" s="6"/>
      <c r="E102" s="6"/>
      <c r="F102" s="6">
        <v>154</v>
      </c>
      <c r="G102" s="6" t="s">
        <v>23</v>
      </c>
      <c r="H102" s="7">
        <f>F102*B102/1000</f>
        <v>0.154</v>
      </c>
      <c r="I102" s="8">
        <v>83.2</v>
      </c>
      <c r="J102" s="8">
        <f>I102*H102</f>
        <v>12.812800000000001</v>
      </c>
    </row>
    <row r="103" spans="1:10" s="3" customFormat="1" ht="15">
      <c r="A103" s="4">
        <v>12</v>
      </c>
      <c r="B103" s="4">
        <v>1</v>
      </c>
      <c r="C103" s="4" t="s">
        <v>25</v>
      </c>
      <c r="D103" s="4"/>
      <c r="E103" s="4"/>
      <c r="F103" s="4">
        <v>204</v>
      </c>
      <c r="G103" s="4" t="s">
        <v>23</v>
      </c>
      <c r="H103" s="7">
        <f>F103*B103/1000</f>
        <v>0.20399999999999999</v>
      </c>
      <c r="I103" s="8">
        <v>83.2</v>
      </c>
      <c r="J103" s="8">
        <f>I103*H103</f>
        <v>16.972799999999999</v>
      </c>
    </row>
    <row r="104" spans="1:10" s="3" customFormat="1" ht="15">
      <c r="A104" s="6">
        <v>13</v>
      </c>
      <c r="B104" s="6">
        <v>2</v>
      </c>
      <c r="C104" s="6" t="s">
        <v>40</v>
      </c>
      <c r="D104" s="6">
        <v>240</v>
      </c>
      <c r="E104" s="6">
        <v>20</v>
      </c>
      <c r="F104" s="6">
        <v>400</v>
      </c>
      <c r="G104" s="6" t="s">
        <v>23</v>
      </c>
      <c r="H104" s="7">
        <f>F104*B104/1000</f>
        <v>0.8</v>
      </c>
      <c r="I104" s="8">
        <f>D104*E104/1000000*7850</f>
        <v>37.68</v>
      </c>
      <c r="J104" s="8">
        <f>I104*H104</f>
        <v>30.144000000000002</v>
      </c>
    </row>
    <row r="105" spans="1:10" s="3" customFormat="1" ht="15">
      <c r="H105" s="16" t="s">
        <v>16</v>
      </c>
      <c r="I105" s="16"/>
      <c r="J105" s="8">
        <f>SUM(J93:J104)</f>
        <v>1094.0755100000001</v>
      </c>
    </row>
    <row r="106" spans="1:10" s="3" customFormat="1" ht="15">
      <c r="H106" s="16" t="s">
        <v>17</v>
      </c>
      <c r="I106" s="16"/>
      <c r="J106" s="8">
        <f>J105*1.018</f>
        <v>1113.7688691800001</v>
      </c>
    </row>
    <row r="107" spans="1:10" s="3" customFormat="1" ht="15">
      <c r="H107" s="16" t="s">
        <v>18</v>
      </c>
      <c r="I107" s="16"/>
      <c r="J107" s="8">
        <f>J106*1.03</f>
        <v>1147.1819352554003</v>
      </c>
    </row>
    <row r="108" spans="1:10" s="3" customFormat="1" ht="15">
      <c r="G108" s="9" t="s">
        <v>19</v>
      </c>
      <c r="H108" s="10">
        <v>1</v>
      </c>
      <c r="I108" s="3" t="s">
        <v>20</v>
      </c>
      <c r="J108" s="11">
        <f>H108*J107</f>
        <v>1147.1819352554003</v>
      </c>
    </row>
    <row r="109" spans="1:10" s="3" customFormat="1" ht="15"/>
    <row r="110" spans="1:10" s="3" customFormat="1" ht="15"/>
    <row r="111" spans="1:10" s="3" customFormat="1" ht="15"/>
    <row r="112" spans="1:10" s="3" customFormat="1" ht="15">
      <c r="A112" s="2" t="s">
        <v>33</v>
      </c>
    </row>
    <row r="113" spans="1:10" s="3" customFormat="1" ht="15">
      <c r="A113" s="4" t="s">
        <v>0</v>
      </c>
      <c r="B113" s="4" t="s">
        <v>1</v>
      </c>
      <c r="C113" s="4" t="s">
        <v>2</v>
      </c>
      <c r="D113" s="4" t="s">
        <v>3</v>
      </c>
      <c r="E113" s="4" t="s">
        <v>4</v>
      </c>
      <c r="F113" s="4" t="s">
        <v>5</v>
      </c>
      <c r="G113" s="4" t="s">
        <v>6</v>
      </c>
      <c r="H113" s="4" t="s">
        <v>7</v>
      </c>
      <c r="I113" s="4" t="s">
        <v>8</v>
      </c>
      <c r="J113" s="4" t="s">
        <v>9</v>
      </c>
    </row>
    <row r="114" spans="1:10" s="3" customFormat="1" ht="15">
      <c r="A114" s="5"/>
      <c r="B114" s="5" t="s">
        <v>10</v>
      </c>
      <c r="C114" s="5"/>
      <c r="D114" s="5" t="s">
        <v>11</v>
      </c>
      <c r="E114" s="5" t="s">
        <v>11</v>
      </c>
      <c r="F114" s="5" t="s">
        <v>11</v>
      </c>
      <c r="G114" s="5" t="s">
        <v>12</v>
      </c>
      <c r="H114" s="5" t="s">
        <v>13</v>
      </c>
      <c r="I114" s="5" t="s">
        <v>14</v>
      </c>
      <c r="J114" s="5" t="s">
        <v>15</v>
      </c>
    </row>
    <row r="115" spans="1:10" s="3" customFormat="1" ht="15">
      <c r="A115" s="6">
        <f>A114+1</f>
        <v>1</v>
      </c>
      <c r="B115" s="6">
        <v>1</v>
      </c>
      <c r="C115" s="6" t="s">
        <v>25</v>
      </c>
      <c r="D115" s="6"/>
      <c r="E115" s="6"/>
      <c r="F115" s="6">
        <v>6346</v>
      </c>
      <c r="G115" s="6" t="s">
        <v>23</v>
      </c>
      <c r="H115" s="7">
        <f>F115*B115/1000</f>
        <v>6.3460000000000001</v>
      </c>
      <c r="I115" s="8">
        <v>83.2</v>
      </c>
      <c r="J115" s="8">
        <f>I115*H115</f>
        <v>527.98720000000003</v>
      </c>
    </row>
    <row r="116" spans="1:10" s="3" customFormat="1" ht="15">
      <c r="A116" s="6">
        <f>A115+1</f>
        <v>2</v>
      </c>
      <c r="B116" s="6">
        <v>1</v>
      </c>
      <c r="C116" s="6" t="s">
        <v>25</v>
      </c>
      <c r="D116" s="6"/>
      <c r="E116" s="6"/>
      <c r="F116" s="6">
        <v>1860</v>
      </c>
      <c r="G116" s="6" t="s">
        <v>23</v>
      </c>
      <c r="H116" s="7">
        <f t="shared" ref="H116:H121" si="16">F116*B116/1000</f>
        <v>1.86</v>
      </c>
      <c r="I116" s="8">
        <v>83.2</v>
      </c>
      <c r="J116" s="8">
        <f t="shared" ref="J116:J121" si="17">I116*H116</f>
        <v>154.75200000000001</v>
      </c>
    </row>
    <row r="117" spans="1:10" s="3" customFormat="1" ht="15">
      <c r="A117" s="6">
        <v>11</v>
      </c>
      <c r="B117" s="6">
        <v>1</v>
      </c>
      <c r="C117" s="6" t="s">
        <v>25</v>
      </c>
      <c r="D117" s="6"/>
      <c r="E117" s="6"/>
      <c r="F117" s="6">
        <v>2030</v>
      </c>
      <c r="G117" s="6" t="s">
        <v>23</v>
      </c>
      <c r="H117" s="7">
        <f t="shared" si="16"/>
        <v>2.0299999999999998</v>
      </c>
      <c r="I117" s="8">
        <v>83.2</v>
      </c>
      <c r="J117" s="8">
        <f t="shared" si="17"/>
        <v>168.89599999999999</v>
      </c>
    </row>
    <row r="118" spans="1:10" s="3" customFormat="1" ht="15">
      <c r="A118" s="6">
        <v>3</v>
      </c>
      <c r="B118" s="6">
        <v>6</v>
      </c>
      <c r="C118" s="6" t="s">
        <v>26</v>
      </c>
      <c r="D118" s="6">
        <v>150</v>
      </c>
      <c r="E118" s="6">
        <v>10</v>
      </c>
      <c r="F118" s="6">
        <v>200</v>
      </c>
      <c r="G118" s="6" t="s">
        <v>23</v>
      </c>
      <c r="H118" s="7">
        <f t="shared" si="16"/>
        <v>1.2</v>
      </c>
      <c r="I118" s="8">
        <f>D118*E118/1000000*7850</f>
        <v>11.775</v>
      </c>
      <c r="J118" s="8">
        <f t="shared" si="17"/>
        <v>14.13</v>
      </c>
    </row>
    <row r="119" spans="1:10" s="3" customFormat="1" ht="15">
      <c r="A119" s="6">
        <f t="shared" ref="A119:A123" si="18">A118+1</f>
        <v>4</v>
      </c>
      <c r="B119" s="6">
        <v>1</v>
      </c>
      <c r="C119" s="6" t="s">
        <v>27</v>
      </c>
      <c r="D119" s="6">
        <v>400</v>
      </c>
      <c r="E119" s="6">
        <v>20</v>
      </c>
      <c r="F119" s="6">
        <v>400</v>
      </c>
      <c r="G119" s="6" t="s">
        <v>23</v>
      </c>
      <c r="H119" s="7">
        <f t="shared" si="16"/>
        <v>0.4</v>
      </c>
      <c r="I119" s="8">
        <f t="shared" ref="I119:I121" si="19">D119*E119/1000000*7850</f>
        <v>62.800000000000004</v>
      </c>
      <c r="J119" s="8">
        <f t="shared" si="17"/>
        <v>25.120000000000005</v>
      </c>
    </row>
    <row r="120" spans="1:10" s="3" customFormat="1" ht="15">
      <c r="A120" s="6">
        <f t="shared" si="18"/>
        <v>5</v>
      </c>
      <c r="B120" s="6">
        <v>4</v>
      </c>
      <c r="C120" s="6" t="s">
        <v>28</v>
      </c>
      <c r="D120" s="6">
        <v>115</v>
      </c>
      <c r="E120" s="6">
        <v>15</v>
      </c>
      <c r="F120" s="6">
        <v>206</v>
      </c>
      <c r="G120" s="6" t="s">
        <v>23</v>
      </c>
      <c r="H120" s="7">
        <f t="shared" si="16"/>
        <v>0.82399999999999995</v>
      </c>
      <c r="I120" s="8">
        <f t="shared" si="19"/>
        <v>13.54125</v>
      </c>
      <c r="J120" s="8">
        <f t="shared" si="17"/>
        <v>11.15799</v>
      </c>
    </row>
    <row r="121" spans="1:10" s="3" customFormat="1" ht="15">
      <c r="A121" s="6">
        <f t="shared" si="18"/>
        <v>6</v>
      </c>
      <c r="B121" s="6">
        <v>1</v>
      </c>
      <c r="C121" s="6" t="s">
        <v>29</v>
      </c>
      <c r="D121" s="6">
        <v>260</v>
      </c>
      <c r="E121" s="6">
        <v>20</v>
      </c>
      <c r="F121" s="6">
        <v>272</v>
      </c>
      <c r="G121" s="6" t="s">
        <v>23</v>
      </c>
      <c r="H121" s="7">
        <f t="shared" si="16"/>
        <v>0.27200000000000002</v>
      </c>
      <c r="I121" s="8">
        <f t="shared" si="19"/>
        <v>40.82</v>
      </c>
      <c r="J121" s="8">
        <f t="shared" si="17"/>
        <v>11.10304</v>
      </c>
    </row>
    <row r="122" spans="1:10" s="3" customFormat="1" ht="15">
      <c r="A122" s="6">
        <f t="shared" si="18"/>
        <v>7</v>
      </c>
      <c r="B122" s="6">
        <v>2</v>
      </c>
      <c r="C122" s="6" t="s">
        <v>30</v>
      </c>
      <c r="D122" s="6">
        <v>240</v>
      </c>
      <c r="E122" s="6">
        <v>16</v>
      </c>
      <c r="F122" s="6">
        <v>260</v>
      </c>
      <c r="G122" s="6" t="s">
        <v>23</v>
      </c>
      <c r="H122" s="7">
        <f>F122*B122/1000</f>
        <v>0.52</v>
      </c>
      <c r="I122" s="8">
        <f>D122*E122/1000000*7850</f>
        <v>30.144000000000002</v>
      </c>
      <c r="J122" s="8">
        <f>I122*H122</f>
        <v>15.674880000000002</v>
      </c>
    </row>
    <row r="123" spans="1:10" s="3" customFormat="1" ht="15">
      <c r="A123" s="6">
        <f t="shared" si="18"/>
        <v>8</v>
      </c>
      <c r="B123" s="6">
        <v>1</v>
      </c>
      <c r="C123" s="6" t="s">
        <v>25</v>
      </c>
      <c r="D123" s="6"/>
      <c r="E123" s="6"/>
      <c r="F123" s="6">
        <v>139</v>
      </c>
      <c r="G123" s="6" t="s">
        <v>23</v>
      </c>
      <c r="H123" s="7">
        <f>F123*B123/1000</f>
        <v>0.13900000000000001</v>
      </c>
      <c r="I123" s="8">
        <v>83.2</v>
      </c>
      <c r="J123" s="8">
        <f>I123*H123</f>
        <v>11.564800000000002</v>
      </c>
    </row>
    <row r="124" spans="1:10" s="3" customFormat="1" ht="15">
      <c r="A124" s="4">
        <v>12</v>
      </c>
      <c r="B124" s="4">
        <v>1</v>
      </c>
      <c r="C124" s="4" t="s">
        <v>25</v>
      </c>
      <c r="D124" s="4"/>
      <c r="E124" s="4"/>
      <c r="F124" s="4">
        <v>204</v>
      </c>
      <c r="G124" s="4" t="s">
        <v>23</v>
      </c>
      <c r="H124" s="7">
        <f>F124*B124/1000</f>
        <v>0.20399999999999999</v>
      </c>
      <c r="I124" s="8">
        <v>83.2</v>
      </c>
      <c r="J124" s="8">
        <f>I124*H124</f>
        <v>16.972799999999999</v>
      </c>
    </row>
    <row r="125" spans="1:10" s="3" customFormat="1" ht="15">
      <c r="A125" s="6">
        <v>13</v>
      </c>
      <c r="B125" s="6">
        <v>1</v>
      </c>
      <c r="C125" s="6" t="s">
        <v>40</v>
      </c>
      <c r="D125" s="6">
        <v>240</v>
      </c>
      <c r="E125" s="6">
        <v>20</v>
      </c>
      <c r="F125" s="6">
        <v>400</v>
      </c>
      <c r="G125" s="6" t="s">
        <v>23</v>
      </c>
      <c r="H125" s="7">
        <f>F125*B125/1000</f>
        <v>0.4</v>
      </c>
      <c r="I125" s="8">
        <f>D125*E125/1000000*7850</f>
        <v>37.68</v>
      </c>
      <c r="J125" s="8">
        <f>I125*H125</f>
        <v>15.072000000000001</v>
      </c>
    </row>
    <row r="126" spans="1:10" s="3" customFormat="1" ht="15">
      <c r="H126" s="16" t="s">
        <v>16</v>
      </c>
      <c r="I126" s="16"/>
      <c r="J126" s="8">
        <f>SUM(J115:J125)</f>
        <v>972.43070999999998</v>
      </c>
    </row>
    <row r="127" spans="1:10" s="3" customFormat="1" ht="15">
      <c r="H127" s="16" t="s">
        <v>17</v>
      </c>
      <c r="I127" s="16"/>
      <c r="J127" s="8">
        <f>J126*1.018</f>
        <v>989.93446277999999</v>
      </c>
    </row>
    <row r="128" spans="1:10" s="3" customFormat="1" ht="15">
      <c r="H128" s="16" t="s">
        <v>18</v>
      </c>
      <c r="I128" s="16"/>
      <c r="J128" s="8">
        <f>J127*1.03</f>
        <v>1019.6324966634</v>
      </c>
    </row>
    <row r="129" spans="1:10" s="3" customFormat="1" ht="15">
      <c r="G129" s="9" t="s">
        <v>19</v>
      </c>
      <c r="H129" s="10">
        <v>1</v>
      </c>
      <c r="I129" s="3" t="s">
        <v>20</v>
      </c>
      <c r="J129" s="11">
        <f>H129*J128</f>
        <v>1019.6324966634</v>
      </c>
    </row>
    <row r="130" spans="1:10" s="3" customFormat="1" ht="15"/>
    <row r="131" spans="1:10" s="3" customFormat="1" ht="15"/>
    <row r="132" spans="1:10" s="3" customFormat="1" ht="15"/>
    <row r="133" spans="1:10" s="3" customFormat="1" ht="15"/>
    <row r="134" spans="1:10" s="3" customFormat="1" ht="15">
      <c r="A134" s="2" t="s">
        <v>34</v>
      </c>
    </row>
    <row r="135" spans="1:10" s="3" customFormat="1" ht="15">
      <c r="A135" s="4" t="s">
        <v>0</v>
      </c>
      <c r="B135" s="4" t="s">
        <v>1</v>
      </c>
      <c r="C135" s="4" t="s">
        <v>2</v>
      </c>
      <c r="D135" s="4" t="s">
        <v>3</v>
      </c>
      <c r="E135" s="4" t="s">
        <v>4</v>
      </c>
      <c r="F135" s="4" t="s">
        <v>5</v>
      </c>
      <c r="G135" s="4" t="s">
        <v>6</v>
      </c>
      <c r="H135" s="4" t="s">
        <v>7</v>
      </c>
      <c r="I135" s="4" t="s">
        <v>8</v>
      </c>
      <c r="J135" s="4" t="s">
        <v>9</v>
      </c>
    </row>
    <row r="136" spans="1:10" s="3" customFormat="1" ht="15">
      <c r="A136" s="5"/>
      <c r="B136" s="5" t="s">
        <v>10</v>
      </c>
      <c r="C136" s="5"/>
      <c r="D136" s="5" t="s">
        <v>11</v>
      </c>
      <c r="E136" s="5" t="s">
        <v>11</v>
      </c>
      <c r="F136" s="5" t="s">
        <v>11</v>
      </c>
      <c r="G136" s="5" t="s">
        <v>12</v>
      </c>
      <c r="H136" s="5" t="s">
        <v>13</v>
      </c>
      <c r="I136" s="5" t="s">
        <v>14</v>
      </c>
      <c r="J136" s="5" t="s">
        <v>15</v>
      </c>
    </row>
    <row r="137" spans="1:10" s="3" customFormat="1" ht="15">
      <c r="A137" s="14" t="s">
        <v>35</v>
      </c>
      <c r="B137" s="6">
        <v>2</v>
      </c>
      <c r="C137" s="6" t="s">
        <v>25</v>
      </c>
      <c r="D137" s="6"/>
      <c r="E137" s="6"/>
      <c r="F137" s="6">
        <v>4607</v>
      </c>
      <c r="G137" s="6" t="s">
        <v>23</v>
      </c>
      <c r="H137" s="7">
        <f>F137*B137/1000</f>
        <v>9.2140000000000004</v>
      </c>
      <c r="I137" s="8">
        <v>83.2</v>
      </c>
      <c r="J137" s="8">
        <f>I137*H137</f>
        <v>766.60480000000007</v>
      </c>
    </row>
    <row r="138" spans="1:10" s="3" customFormat="1" ht="15">
      <c r="A138" s="14" t="s">
        <v>39</v>
      </c>
      <c r="B138" s="6">
        <v>2</v>
      </c>
      <c r="C138" s="6" t="s">
        <v>25</v>
      </c>
      <c r="D138" s="6"/>
      <c r="E138" s="6"/>
      <c r="F138" s="6">
        <v>1880</v>
      </c>
      <c r="G138" s="6" t="s">
        <v>23</v>
      </c>
      <c r="H138" s="7">
        <f t="shared" ref="H138:H142" si="20">F138*B138/1000</f>
        <v>3.76</v>
      </c>
      <c r="I138" s="8">
        <v>83.2</v>
      </c>
      <c r="J138" s="8">
        <f t="shared" ref="J138:J142" si="21">I138*H138</f>
        <v>312.83199999999999</v>
      </c>
    </row>
    <row r="139" spans="1:10" s="3" customFormat="1" ht="15">
      <c r="A139" s="6">
        <v>3</v>
      </c>
      <c r="B139" s="6">
        <v>10</v>
      </c>
      <c r="C139" s="6" t="s">
        <v>26</v>
      </c>
      <c r="D139" s="6">
        <v>150</v>
      </c>
      <c r="E139" s="6">
        <v>10</v>
      </c>
      <c r="F139" s="6">
        <v>200</v>
      </c>
      <c r="G139" s="6" t="s">
        <v>23</v>
      </c>
      <c r="H139" s="7">
        <f t="shared" si="20"/>
        <v>2</v>
      </c>
      <c r="I139" s="8">
        <f>D139*E139/1000000*7850</f>
        <v>11.775</v>
      </c>
      <c r="J139" s="8">
        <f t="shared" si="21"/>
        <v>23.55</v>
      </c>
    </row>
    <row r="140" spans="1:10" s="3" customFormat="1" ht="15">
      <c r="A140" s="6">
        <f t="shared" ref="A140:A144" si="22">A139+1</f>
        <v>4</v>
      </c>
      <c r="B140" s="6">
        <v>2</v>
      </c>
      <c r="C140" s="6" t="s">
        <v>27</v>
      </c>
      <c r="D140" s="6">
        <v>400</v>
      </c>
      <c r="E140" s="6">
        <v>20</v>
      </c>
      <c r="F140" s="6">
        <v>400</v>
      </c>
      <c r="G140" s="6" t="s">
        <v>23</v>
      </c>
      <c r="H140" s="7">
        <f t="shared" si="20"/>
        <v>0.8</v>
      </c>
      <c r="I140" s="8">
        <f t="shared" ref="I140:I142" si="23">D140*E140/1000000*7850</f>
        <v>62.800000000000004</v>
      </c>
      <c r="J140" s="8">
        <f t="shared" si="21"/>
        <v>50.240000000000009</v>
      </c>
    </row>
    <row r="141" spans="1:10" s="3" customFormat="1" ht="15">
      <c r="A141" s="6">
        <f t="shared" si="22"/>
        <v>5</v>
      </c>
      <c r="B141" s="6">
        <v>8</v>
      </c>
      <c r="C141" s="6" t="s">
        <v>28</v>
      </c>
      <c r="D141" s="6">
        <v>115</v>
      </c>
      <c r="E141" s="6">
        <v>15</v>
      </c>
      <c r="F141" s="6">
        <v>206</v>
      </c>
      <c r="G141" s="6" t="s">
        <v>23</v>
      </c>
      <c r="H141" s="7">
        <f t="shared" si="20"/>
        <v>1.6479999999999999</v>
      </c>
      <c r="I141" s="8">
        <f t="shared" si="23"/>
        <v>13.54125</v>
      </c>
      <c r="J141" s="8">
        <f t="shared" si="21"/>
        <v>22.31598</v>
      </c>
    </row>
    <row r="142" spans="1:10" s="3" customFormat="1" ht="15">
      <c r="A142" s="6">
        <f t="shared" si="22"/>
        <v>6</v>
      </c>
      <c r="B142" s="6">
        <v>2</v>
      </c>
      <c r="C142" s="6" t="s">
        <v>29</v>
      </c>
      <c r="D142" s="6">
        <v>260</v>
      </c>
      <c r="E142" s="6">
        <v>20</v>
      </c>
      <c r="F142" s="6">
        <v>272</v>
      </c>
      <c r="G142" s="6" t="s">
        <v>23</v>
      </c>
      <c r="H142" s="7">
        <f t="shared" si="20"/>
        <v>0.54400000000000004</v>
      </c>
      <c r="I142" s="8">
        <f t="shared" si="23"/>
        <v>40.82</v>
      </c>
      <c r="J142" s="8">
        <f t="shared" si="21"/>
        <v>22.20608</v>
      </c>
    </row>
    <row r="143" spans="1:10" s="3" customFormat="1" ht="15">
      <c r="A143" s="6">
        <f t="shared" si="22"/>
        <v>7</v>
      </c>
      <c r="B143" s="6">
        <v>4</v>
      </c>
      <c r="C143" s="6" t="s">
        <v>30</v>
      </c>
      <c r="D143" s="6">
        <v>240</v>
      </c>
      <c r="E143" s="6">
        <v>16</v>
      </c>
      <c r="F143" s="6">
        <v>260</v>
      </c>
      <c r="G143" s="6" t="s">
        <v>23</v>
      </c>
      <c r="H143" s="7">
        <f>F143*B143/1000</f>
        <v>1.04</v>
      </c>
      <c r="I143" s="8">
        <f>D143*E143/1000000*7850</f>
        <v>30.144000000000002</v>
      </c>
      <c r="J143" s="8">
        <f>I143*H143</f>
        <v>31.349760000000003</v>
      </c>
    </row>
    <row r="144" spans="1:10" s="3" customFormat="1" ht="15">
      <c r="A144" s="6">
        <f t="shared" si="22"/>
        <v>8</v>
      </c>
      <c r="B144" s="6">
        <v>2</v>
      </c>
      <c r="C144" s="6" t="s">
        <v>25</v>
      </c>
      <c r="D144" s="6"/>
      <c r="E144" s="6"/>
      <c r="F144" s="6">
        <v>166</v>
      </c>
      <c r="G144" s="6" t="s">
        <v>23</v>
      </c>
      <c r="H144" s="7">
        <f>F144*B144/1000</f>
        <v>0.33200000000000002</v>
      </c>
      <c r="I144" s="8">
        <v>83.2</v>
      </c>
      <c r="J144" s="8">
        <f>I144*H144</f>
        <v>27.622400000000003</v>
      </c>
    </row>
    <row r="145" spans="1:10" s="3" customFormat="1" ht="15">
      <c r="A145" s="4">
        <v>12</v>
      </c>
      <c r="B145" s="4">
        <v>2</v>
      </c>
      <c r="C145" s="4" t="s">
        <v>25</v>
      </c>
      <c r="D145" s="4"/>
      <c r="E145" s="4"/>
      <c r="F145" s="4">
        <v>202</v>
      </c>
      <c r="G145" s="4" t="s">
        <v>23</v>
      </c>
      <c r="H145" s="7">
        <f>F145*B145/1000</f>
        <v>0.40400000000000003</v>
      </c>
      <c r="I145" s="8">
        <v>83.2</v>
      </c>
      <c r="J145" s="8">
        <f>I145*H145</f>
        <v>33.6128</v>
      </c>
    </row>
    <row r="146" spans="1:10" s="3" customFormat="1" ht="15">
      <c r="A146" s="6">
        <v>13</v>
      </c>
      <c r="B146" s="6">
        <v>2</v>
      </c>
      <c r="C146" s="6" t="s">
        <v>40</v>
      </c>
      <c r="D146" s="6">
        <v>240</v>
      </c>
      <c r="E146" s="6">
        <v>20</v>
      </c>
      <c r="F146" s="6">
        <v>400</v>
      </c>
      <c r="G146" s="6" t="s">
        <v>23</v>
      </c>
      <c r="H146" s="7">
        <f>F146*B146/1000</f>
        <v>0.8</v>
      </c>
      <c r="I146" s="8">
        <f>D146*E146/1000000*7850</f>
        <v>37.68</v>
      </c>
      <c r="J146" s="8">
        <f>I146*H146</f>
        <v>30.144000000000002</v>
      </c>
    </row>
    <row r="147" spans="1:10" s="3" customFormat="1" ht="15">
      <c r="H147" s="16" t="s">
        <v>16</v>
      </c>
      <c r="I147" s="16"/>
      <c r="J147" s="8">
        <f>SUM(J137:J146)</f>
        <v>1320.4778200000001</v>
      </c>
    </row>
    <row r="148" spans="1:10" s="3" customFormat="1" ht="15">
      <c r="H148" s="16" t="s">
        <v>17</v>
      </c>
      <c r="I148" s="16"/>
      <c r="J148" s="8">
        <f>J147*1.018</f>
        <v>1344.2464207600001</v>
      </c>
    </row>
    <row r="149" spans="1:10" s="3" customFormat="1" ht="15">
      <c r="H149" s="16" t="s">
        <v>18</v>
      </c>
      <c r="I149" s="16"/>
      <c r="J149" s="8">
        <f>J148*1.03</f>
        <v>1384.5738133828002</v>
      </c>
    </row>
    <row r="150" spans="1:10" s="3" customFormat="1" ht="15">
      <c r="G150" s="9" t="s">
        <v>19</v>
      </c>
      <c r="H150" s="10">
        <v>1</v>
      </c>
      <c r="I150" s="3" t="s">
        <v>20</v>
      </c>
      <c r="J150" s="11">
        <f>H150*J149</f>
        <v>1384.5738133828002</v>
      </c>
    </row>
    <row r="151" spans="1:10" s="3" customFormat="1" ht="15">
      <c r="G151" s="9"/>
      <c r="H151" s="10"/>
      <c r="J151" s="18"/>
    </row>
    <row r="152" spans="1:10" s="3" customFormat="1" ht="15"/>
    <row r="153" spans="1:10" s="3" customFormat="1" ht="15"/>
    <row r="154" spans="1:10" s="3" customFormat="1" ht="15">
      <c r="A154" s="2" t="s">
        <v>37</v>
      </c>
    </row>
    <row r="155" spans="1:10" s="3" customFormat="1" ht="15">
      <c r="A155" s="4" t="s">
        <v>0</v>
      </c>
      <c r="B155" s="4" t="s">
        <v>1</v>
      </c>
      <c r="C155" s="4" t="s">
        <v>2</v>
      </c>
      <c r="D155" s="4" t="s">
        <v>3</v>
      </c>
      <c r="E155" s="4" t="s">
        <v>4</v>
      </c>
      <c r="F155" s="4" t="s">
        <v>5</v>
      </c>
      <c r="G155" s="4" t="s">
        <v>6</v>
      </c>
      <c r="H155" s="4" t="s">
        <v>7</v>
      </c>
      <c r="I155" s="4" t="s">
        <v>8</v>
      </c>
      <c r="J155" s="4" t="s">
        <v>9</v>
      </c>
    </row>
    <row r="156" spans="1:10" s="3" customFormat="1" ht="15">
      <c r="A156" s="5"/>
      <c r="B156" s="5" t="s">
        <v>10</v>
      </c>
      <c r="C156" s="5"/>
      <c r="D156" s="5" t="s">
        <v>11</v>
      </c>
      <c r="E156" s="5" t="s">
        <v>11</v>
      </c>
      <c r="F156" s="5" t="s">
        <v>11</v>
      </c>
      <c r="G156" s="5" t="s">
        <v>12</v>
      </c>
      <c r="H156" s="5" t="s">
        <v>13</v>
      </c>
      <c r="I156" s="5" t="s">
        <v>14</v>
      </c>
      <c r="J156" s="5" t="s">
        <v>15</v>
      </c>
    </row>
    <row r="157" spans="1:10" s="3" customFormat="1" ht="15">
      <c r="A157" s="14" t="s">
        <v>35</v>
      </c>
      <c r="B157" s="6">
        <v>2</v>
      </c>
      <c r="C157" s="6" t="s">
        <v>25</v>
      </c>
      <c r="D157" s="6"/>
      <c r="E157" s="6"/>
      <c r="F157" s="6">
        <v>4607</v>
      </c>
      <c r="G157" s="6" t="s">
        <v>23</v>
      </c>
      <c r="H157" s="7">
        <f>F157*B157/1000</f>
        <v>9.2140000000000004</v>
      </c>
      <c r="I157" s="8">
        <v>83.2</v>
      </c>
      <c r="J157" s="8">
        <f>I157*H157</f>
        <v>766.60480000000007</v>
      </c>
    </row>
    <row r="158" spans="1:10" s="3" customFormat="1" ht="15">
      <c r="A158" s="14" t="s">
        <v>39</v>
      </c>
      <c r="B158" s="6">
        <v>2</v>
      </c>
      <c r="C158" s="6" t="s">
        <v>25</v>
      </c>
      <c r="D158" s="6"/>
      <c r="E158" s="6"/>
      <c r="F158" s="6">
        <v>1880</v>
      </c>
      <c r="G158" s="6" t="s">
        <v>23</v>
      </c>
      <c r="H158" s="7">
        <f t="shared" ref="H158:H162" si="24">F158*B158/1000</f>
        <v>3.76</v>
      </c>
      <c r="I158" s="8">
        <v>83.2</v>
      </c>
      <c r="J158" s="8">
        <f t="shared" ref="J158:J162" si="25">I158*H158</f>
        <v>312.83199999999999</v>
      </c>
    </row>
    <row r="159" spans="1:10" s="3" customFormat="1" ht="15">
      <c r="A159" s="6">
        <v>3</v>
      </c>
      <c r="B159" s="6">
        <v>10</v>
      </c>
      <c r="C159" s="6" t="s">
        <v>26</v>
      </c>
      <c r="D159" s="6">
        <v>150</v>
      </c>
      <c r="E159" s="6">
        <v>10</v>
      </c>
      <c r="F159" s="6">
        <v>200</v>
      </c>
      <c r="G159" s="6" t="s">
        <v>23</v>
      </c>
      <c r="H159" s="7">
        <f t="shared" si="24"/>
        <v>2</v>
      </c>
      <c r="I159" s="8">
        <f>D159*E159/1000000*7850</f>
        <v>11.775</v>
      </c>
      <c r="J159" s="8">
        <f t="shared" si="25"/>
        <v>23.55</v>
      </c>
    </row>
    <row r="160" spans="1:10" s="3" customFormat="1" ht="15">
      <c r="A160" s="6">
        <f t="shared" ref="A160:A164" si="26">A159+1</f>
        <v>4</v>
      </c>
      <c r="B160" s="6">
        <v>1</v>
      </c>
      <c r="C160" s="6" t="s">
        <v>27</v>
      </c>
      <c r="D160" s="6">
        <v>400</v>
      </c>
      <c r="E160" s="6">
        <v>20</v>
      </c>
      <c r="F160" s="6">
        <v>400</v>
      </c>
      <c r="G160" s="6" t="s">
        <v>23</v>
      </c>
      <c r="H160" s="7">
        <f t="shared" si="24"/>
        <v>0.4</v>
      </c>
      <c r="I160" s="8">
        <f t="shared" ref="I160:I162" si="27">D160*E160/1000000*7850</f>
        <v>62.800000000000004</v>
      </c>
      <c r="J160" s="8">
        <f t="shared" si="25"/>
        <v>25.120000000000005</v>
      </c>
    </row>
    <row r="161" spans="1:10" s="3" customFormat="1" ht="15">
      <c r="A161" s="6">
        <f t="shared" si="26"/>
        <v>5</v>
      </c>
      <c r="B161" s="6">
        <v>4</v>
      </c>
      <c r="C161" s="6" t="s">
        <v>28</v>
      </c>
      <c r="D161" s="6">
        <v>115</v>
      </c>
      <c r="E161" s="6">
        <v>15</v>
      </c>
      <c r="F161" s="6">
        <v>206</v>
      </c>
      <c r="G161" s="6" t="s">
        <v>23</v>
      </c>
      <c r="H161" s="7">
        <f t="shared" si="24"/>
        <v>0.82399999999999995</v>
      </c>
      <c r="I161" s="8">
        <f t="shared" si="27"/>
        <v>13.54125</v>
      </c>
      <c r="J161" s="8">
        <f t="shared" si="25"/>
        <v>11.15799</v>
      </c>
    </row>
    <row r="162" spans="1:10" s="3" customFormat="1" ht="15">
      <c r="A162" s="6">
        <f t="shared" si="26"/>
        <v>6</v>
      </c>
      <c r="B162" s="6">
        <v>2</v>
      </c>
      <c r="C162" s="6" t="s">
        <v>29</v>
      </c>
      <c r="D162" s="6">
        <v>260</v>
      </c>
      <c r="E162" s="6">
        <v>20</v>
      </c>
      <c r="F162" s="6">
        <v>272</v>
      </c>
      <c r="G162" s="6" t="s">
        <v>23</v>
      </c>
      <c r="H162" s="7">
        <f t="shared" si="24"/>
        <v>0.54400000000000004</v>
      </c>
      <c r="I162" s="8">
        <f t="shared" si="27"/>
        <v>40.82</v>
      </c>
      <c r="J162" s="8">
        <f t="shared" si="25"/>
        <v>22.20608</v>
      </c>
    </row>
    <row r="163" spans="1:10" s="3" customFormat="1" ht="15">
      <c r="A163" s="6">
        <f t="shared" si="26"/>
        <v>7</v>
      </c>
      <c r="B163" s="6">
        <v>4</v>
      </c>
      <c r="C163" s="6" t="s">
        <v>30</v>
      </c>
      <c r="D163" s="6">
        <v>240</v>
      </c>
      <c r="E163" s="6">
        <v>16</v>
      </c>
      <c r="F163" s="6">
        <v>260</v>
      </c>
      <c r="G163" s="6" t="s">
        <v>23</v>
      </c>
      <c r="H163" s="7">
        <f>F163*B163/1000</f>
        <v>1.04</v>
      </c>
      <c r="I163" s="8">
        <f>D163*E163/1000000*7850</f>
        <v>30.144000000000002</v>
      </c>
      <c r="J163" s="8">
        <f>I163*H163</f>
        <v>31.349760000000003</v>
      </c>
    </row>
    <row r="164" spans="1:10" s="3" customFormat="1" ht="15">
      <c r="A164" s="6">
        <f t="shared" si="26"/>
        <v>8</v>
      </c>
      <c r="B164" s="6">
        <v>1</v>
      </c>
      <c r="C164" s="6" t="s">
        <v>25</v>
      </c>
      <c r="D164" s="6"/>
      <c r="E164" s="6"/>
      <c r="F164" s="6">
        <v>166</v>
      </c>
      <c r="G164" s="6" t="s">
        <v>23</v>
      </c>
      <c r="H164" s="7">
        <f>F164*B164/1000</f>
        <v>0.16600000000000001</v>
      </c>
      <c r="I164" s="8">
        <v>83.2</v>
      </c>
      <c r="J164" s="8">
        <f>I164*H164</f>
        <v>13.811200000000001</v>
      </c>
    </row>
    <row r="165" spans="1:10" s="3" customFormat="1" ht="15">
      <c r="A165" s="4">
        <v>12</v>
      </c>
      <c r="B165" s="4">
        <v>2</v>
      </c>
      <c r="C165" s="4" t="s">
        <v>25</v>
      </c>
      <c r="D165" s="4"/>
      <c r="E165" s="4"/>
      <c r="F165" s="4">
        <v>202</v>
      </c>
      <c r="G165" s="4" t="s">
        <v>23</v>
      </c>
      <c r="H165" s="7">
        <f>F165*B165/1000</f>
        <v>0.40400000000000003</v>
      </c>
      <c r="I165" s="8">
        <v>83.2</v>
      </c>
      <c r="J165" s="8">
        <f>I165*H165</f>
        <v>33.6128</v>
      </c>
    </row>
    <row r="166" spans="1:10" s="3" customFormat="1" ht="15">
      <c r="A166" s="6">
        <v>13</v>
      </c>
      <c r="B166" s="6">
        <v>1</v>
      </c>
      <c r="C166" s="6" t="s">
        <v>40</v>
      </c>
      <c r="D166" s="6">
        <v>240</v>
      </c>
      <c r="E166" s="6">
        <v>20</v>
      </c>
      <c r="F166" s="6">
        <v>400</v>
      </c>
      <c r="G166" s="6" t="s">
        <v>23</v>
      </c>
      <c r="H166" s="7">
        <f>F166*B166/1000</f>
        <v>0.4</v>
      </c>
      <c r="I166" s="8">
        <f>D166*E166/1000000*7850</f>
        <v>37.68</v>
      </c>
      <c r="J166" s="8">
        <f>I166*H166</f>
        <v>15.072000000000001</v>
      </c>
    </row>
    <row r="167" spans="1:10" s="3" customFormat="1" ht="15">
      <c r="H167" s="16" t="s">
        <v>16</v>
      </c>
      <c r="I167" s="16"/>
      <c r="J167" s="8">
        <f>SUM(J157:J166)</f>
        <v>1255.31663</v>
      </c>
    </row>
    <row r="168" spans="1:10" s="3" customFormat="1" ht="15">
      <c r="H168" s="16" t="s">
        <v>17</v>
      </c>
      <c r="I168" s="16"/>
      <c r="J168" s="8">
        <f>J167*1.018</f>
        <v>1277.91232934</v>
      </c>
    </row>
    <row r="169" spans="1:10" s="3" customFormat="1" ht="15">
      <c r="H169" s="16" t="s">
        <v>18</v>
      </c>
      <c r="I169" s="16"/>
      <c r="J169" s="8">
        <f>J168*1.03</f>
        <v>1316.2496992202</v>
      </c>
    </row>
    <row r="170" spans="1:10" s="3" customFormat="1" ht="15">
      <c r="G170" s="9" t="s">
        <v>19</v>
      </c>
      <c r="H170" s="10">
        <v>1</v>
      </c>
      <c r="I170" s="3" t="s">
        <v>20</v>
      </c>
      <c r="J170" s="11">
        <f>H170*J169</f>
        <v>1316.2496992202</v>
      </c>
    </row>
    <row r="171" spans="1:10" s="3" customFormat="1" ht="15">
      <c r="G171" s="9"/>
      <c r="H171" s="10"/>
      <c r="J171" s="18"/>
    </row>
    <row r="172" spans="1:10" s="3" customFormat="1" ht="15">
      <c r="G172" s="9"/>
      <c r="H172" s="10"/>
      <c r="J172" s="18"/>
    </row>
    <row r="173" spans="1:10" s="3" customFormat="1" ht="15">
      <c r="G173" s="9"/>
      <c r="H173" s="10"/>
      <c r="J173" s="18"/>
    </row>
    <row r="174" spans="1:10" s="3" customFormat="1" ht="15"/>
    <row r="175" spans="1:10" s="3" customFormat="1" ht="15"/>
    <row r="176" spans="1:10" s="3" customFormat="1" ht="15"/>
    <row r="177" spans="1:10" s="3" customFormat="1" ht="15"/>
    <row r="178" spans="1:10" s="3" customFormat="1" ht="15">
      <c r="A178" s="2" t="s">
        <v>38</v>
      </c>
    </row>
    <row r="179" spans="1:10" s="3" customFormat="1" ht="15">
      <c r="A179" s="4" t="s">
        <v>0</v>
      </c>
      <c r="B179" s="4" t="s">
        <v>1</v>
      </c>
      <c r="C179" s="4" t="s">
        <v>2</v>
      </c>
      <c r="D179" s="4" t="s">
        <v>3</v>
      </c>
      <c r="E179" s="4" t="s">
        <v>4</v>
      </c>
      <c r="F179" s="4" t="s">
        <v>5</v>
      </c>
      <c r="G179" s="4" t="s">
        <v>6</v>
      </c>
      <c r="H179" s="4" t="s">
        <v>7</v>
      </c>
      <c r="I179" s="4" t="s">
        <v>8</v>
      </c>
      <c r="J179" s="4" t="s">
        <v>9</v>
      </c>
    </row>
    <row r="180" spans="1:10" s="3" customFormat="1" ht="15">
      <c r="A180" s="5"/>
      <c r="B180" s="5" t="s">
        <v>10</v>
      </c>
      <c r="C180" s="5"/>
      <c r="D180" s="5" t="s">
        <v>11</v>
      </c>
      <c r="E180" s="5" t="s">
        <v>11</v>
      </c>
      <c r="F180" s="5" t="s">
        <v>11</v>
      </c>
      <c r="G180" s="5" t="s">
        <v>12</v>
      </c>
      <c r="H180" s="5" t="s">
        <v>13</v>
      </c>
      <c r="I180" s="5" t="s">
        <v>14</v>
      </c>
      <c r="J180" s="5" t="s">
        <v>15</v>
      </c>
    </row>
    <row r="181" spans="1:10" s="3" customFormat="1" ht="15">
      <c r="A181" s="14" t="s">
        <v>35</v>
      </c>
      <c r="B181" s="6">
        <v>2</v>
      </c>
      <c r="C181" s="6" t="s">
        <v>25</v>
      </c>
      <c r="D181" s="6"/>
      <c r="E181" s="6"/>
      <c r="F181" s="6">
        <v>4607</v>
      </c>
      <c r="G181" s="6" t="s">
        <v>23</v>
      </c>
      <c r="H181" s="7">
        <f>F181*B181/1000</f>
        <v>9.2140000000000004</v>
      </c>
      <c r="I181" s="8">
        <v>83.2</v>
      </c>
      <c r="J181" s="8">
        <f>I181*H181</f>
        <v>766.60480000000007</v>
      </c>
    </row>
    <row r="182" spans="1:10" s="3" customFormat="1" ht="15">
      <c r="A182" s="14" t="s">
        <v>39</v>
      </c>
      <c r="B182" s="6">
        <v>2</v>
      </c>
      <c r="C182" s="6" t="s">
        <v>25</v>
      </c>
      <c r="D182" s="6"/>
      <c r="E182" s="6"/>
      <c r="F182" s="6">
        <v>1880</v>
      </c>
      <c r="G182" s="6" t="s">
        <v>23</v>
      </c>
      <c r="H182" s="7">
        <f t="shared" ref="H182:H186" si="28">F182*B182/1000</f>
        <v>3.76</v>
      </c>
      <c r="I182" s="8">
        <v>83.2</v>
      </c>
      <c r="J182" s="8">
        <f t="shared" ref="J182:J186" si="29">I182*H182</f>
        <v>312.83199999999999</v>
      </c>
    </row>
    <row r="183" spans="1:10" s="3" customFormat="1" ht="15">
      <c r="A183" s="6">
        <v>3</v>
      </c>
      <c r="B183" s="6">
        <v>10</v>
      </c>
      <c r="C183" s="6" t="s">
        <v>26</v>
      </c>
      <c r="D183" s="6">
        <v>150</v>
      </c>
      <c r="E183" s="6">
        <v>10</v>
      </c>
      <c r="F183" s="6">
        <v>200</v>
      </c>
      <c r="G183" s="6" t="s">
        <v>23</v>
      </c>
      <c r="H183" s="7">
        <f t="shared" si="28"/>
        <v>2</v>
      </c>
      <c r="I183" s="8">
        <f>D183*E183/1000000*7850</f>
        <v>11.775</v>
      </c>
      <c r="J183" s="8">
        <f t="shared" si="29"/>
        <v>23.55</v>
      </c>
    </row>
    <row r="184" spans="1:10" s="3" customFormat="1" ht="15">
      <c r="A184" s="6">
        <f t="shared" ref="A184:A188" si="30">A183+1</f>
        <v>4</v>
      </c>
      <c r="B184" s="6">
        <v>1</v>
      </c>
      <c r="C184" s="6" t="s">
        <v>27</v>
      </c>
      <c r="D184" s="6">
        <v>400</v>
      </c>
      <c r="E184" s="6">
        <v>20</v>
      </c>
      <c r="F184" s="6">
        <v>400</v>
      </c>
      <c r="G184" s="6" t="s">
        <v>23</v>
      </c>
      <c r="H184" s="7">
        <f t="shared" si="28"/>
        <v>0.4</v>
      </c>
      <c r="I184" s="8">
        <f t="shared" ref="I184:I186" si="31">D184*E184/1000000*7850</f>
        <v>62.800000000000004</v>
      </c>
      <c r="J184" s="8">
        <f t="shared" si="29"/>
        <v>25.120000000000005</v>
      </c>
    </row>
    <row r="185" spans="1:10" s="3" customFormat="1" ht="15">
      <c r="A185" s="6">
        <f t="shared" si="30"/>
        <v>5</v>
      </c>
      <c r="B185" s="6">
        <v>4</v>
      </c>
      <c r="C185" s="6" t="s">
        <v>28</v>
      </c>
      <c r="D185" s="6">
        <v>115</v>
      </c>
      <c r="E185" s="6">
        <v>15</v>
      </c>
      <c r="F185" s="6">
        <v>206</v>
      </c>
      <c r="G185" s="6" t="s">
        <v>23</v>
      </c>
      <c r="H185" s="7">
        <f t="shared" si="28"/>
        <v>0.82399999999999995</v>
      </c>
      <c r="I185" s="8">
        <f t="shared" si="31"/>
        <v>13.54125</v>
      </c>
      <c r="J185" s="8">
        <f t="shared" si="29"/>
        <v>11.15799</v>
      </c>
    </row>
    <row r="186" spans="1:10" s="3" customFormat="1" ht="15">
      <c r="A186" s="6">
        <f t="shared" si="30"/>
        <v>6</v>
      </c>
      <c r="B186" s="6">
        <v>2</v>
      </c>
      <c r="C186" s="6" t="s">
        <v>29</v>
      </c>
      <c r="D186" s="6">
        <v>260</v>
      </c>
      <c r="E186" s="6">
        <v>20</v>
      </c>
      <c r="F186" s="6">
        <v>272</v>
      </c>
      <c r="G186" s="6" t="s">
        <v>23</v>
      </c>
      <c r="H186" s="7">
        <f t="shared" si="28"/>
        <v>0.54400000000000004</v>
      </c>
      <c r="I186" s="8">
        <f t="shared" si="31"/>
        <v>40.82</v>
      </c>
      <c r="J186" s="8">
        <f t="shared" si="29"/>
        <v>22.20608</v>
      </c>
    </row>
    <row r="187" spans="1:10" s="3" customFormat="1" ht="15">
      <c r="A187" s="6">
        <f t="shared" si="30"/>
        <v>7</v>
      </c>
      <c r="B187" s="6">
        <v>4</v>
      </c>
      <c r="C187" s="6" t="s">
        <v>30</v>
      </c>
      <c r="D187" s="6">
        <v>240</v>
      </c>
      <c r="E187" s="6">
        <v>16</v>
      </c>
      <c r="F187" s="6">
        <v>260</v>
      </c>
      <c r="G187" s="6" t="s">
        <v>23</v>
      </c>
      <c r="H187" s="7">
        <f>F187*B187/1000</f>
        <v>1.04</v>
      </c>
      <c r="I187" s="8">
        <f>D187*E187/1000000*7850</f>
        <v>30.144000000000002</v>
      </c>
      <c r="J187" s="8">
        <f>I187*H187</f>
        <v>31.349760000000003</v>
      </c>
    </row>
    <row r="188" spans="1:10" s="3" customFormat="1" ht="15">
      <c r="A188" s="6">
        <f t="shared" si="30"/>
        <v>8</v>
      </c>
      <c r="B188" s="6">
        <v>1</v>
      </c>
      <c r="C188" s="6" t="s">
        <v>25</v>
      </c>
      <c r="D188" s="6"/>
      <c r="E188" s="6"/>
      <c r="F188" s="6">
        <v>166</v>
      </c>
      <c r="G188" s="6" t="s">
        <v>23</v>
      </c>
      <c r="H188" s="7">
        <f>F188*B188/1000</f>
        <v>0.16600000000000001</v>
      </c>
      <c r="I188" s="8">
        <v>83.2</v>
      </c>
      <c r="J188" s="8">
        <f>I188*H188</f>
        <v>13.811200000000001</v>
      </c>
    </row>
    <row r="189" spans="1:10" s="3" customFormat="1" ht="15">
      <c r="A189" s="4">
        <v>12</v>
      </c>
      <c r="B189" s="4">
        <v>2</v>
      </c>
      <c r="C189" s="4" t="s">
        <v>25</v>
      </c>
      <c r="D189" s="4"/>
      <c r="E189" s="4"/>
      <c r="F189" s="4">
        <v>202</v>
      </c>
      <c r="G189" s="4" t="s">
        <v>23</v>
      </c>
      <c r="H189" s="7">
        <f>F189*B189/1000</f>
        <v>0.40400000000000003</v>
      </c>
      <c r="I189" s="8">
        <v>83.2</v>
      </c>
      <c r="J189" s="8">
        <f>I189*H189</f>
        <v>33.6128</v>
      </c>
    </row>
    <row r="190" spans="1:10" s="3" customFormat="1" ht="15">
      <c r="A190" s="6">
        <v>13</v>
      </c>
      <c r="B190" s="6">
        <v>1</v>
      </c>
      <c r="C190" s="6" t="s">
        <v>40</v>
      </c>
      <c r="D190" s="6">
        <v>240</v>
      </c>
      <c r="E190" s="6">
        <v>20</v>
      </c>
      <c r="F190" s="6">
        <v>400</v>
      </c>
      <c r="G190" s="6" t="s">
        <v>23</v>
      </c>
      <c r="H190" s="7">
        <f>F190*B190/1000</f>
        <v>0.4</v>
      </c>
      <c r="I190" s="8">
        <f>D190*E190/1000000*7850</f>
        <v>37.68</v>
      </c>
      <c r="J190" s="8">
        <f>I190*H190</f>
        <v>15.072000000000001</v>
      </c>
    </row>
    <row r="191" spans="1:10" s="3" customFormat="1" ht="15">
      <c r="H191" s="12" t="s">
        <v>16</v>
      </c>
      <c r="I191" s="12"/>
      <c r="J191" s="8">
        <f>SUM(J181:J190)</f>
        <v>1255.31663</v>
      </c>
    </row>
    <row r="192" spans="1:10" s="3" customFormat="1" ht="15">
      <c r="H192" s="12" t="s">
        <v>17</v>
      </c>
      <c r="I192" s="12"/>
      <c r="J192" s="8">
        <f>J191*1.018</f>
        <v>1277.91232934</v>
      </c>
    </row>
    <row r="193" spans="1:10" s="3" customFormat="1" ht="15">
      <c r="H193" s="12" t="s">
        <v>18</v>
      </c>
      <c r="I193" s="12"/>
      <c r="J193" s="8">
        <f>J192*1.03</f>
        <v>1316.2496992202</v>
      </c>
    </row>
    <row r="194" spans="1:10" s="3" customFormat="1" ht="15">
      <c r="G194" s="9" t="s">
        <v>19</v>
      </c>
      <c r="H194" s="10">
        <v>1</v>
      </c>
      <c r="I194" s="3" t="s">
        <v>20</v>
      </c>
      <c r="J194" s="11">
        <f>H194*J193</f>
        <v>1316.2496992202</v>
      </c>
    </row>
    <row r="195" spans="1:10" s="3" customFormat="1" ht="15"/>
    <row r="196" spans="1:10" s="3" customFormat="1" ht="15"/>
    <row r="197" spans="1:10" s="3" customFormat="1" ht="15"/>
    <row r="198" spans="1:10" s="3" customFormat="1" ht="15">
      <c r="A198" s="2" t="s">
        <v>74</v>
      </c>
    </row>
    <row r="199" spans="1:10" s="3" customFormat="1" ht="15">
      <c r="A199" s="4" t="s">
        <v>0</v>
      </c>
      <c r="B199" s="4" t="s">
        <v>1</v>
      </c>
      <c r="C199" s="4" t="s">
        <v>2</v>
      </c>
      <c r="D199" s="4" t="s">
        <v>3</v>
      </c>
      <c r="E199" s="4" t="s">
        <v>4</v>
      </c>
      <c r="F199" s="4" t="s">
        <v>5</v>
      </c>
      <c r="G199" s="4" t="s">
        <v>6</v>
      </c>
      <c r="H199" s="4" t="s">
        <v>7</v>
      </c>
      <c r="I199" s="4" t="s">
        <v>8</v>
      </c>
      <c r="J199" s="4" t="s">
        <v>9</v>
      </c>
    </row>
    <row r="200" spans="1:10" s="3" customFormat="1" ht="15">
      <c r="A200" s="5"/>
      <c r="B200" s="5" t="s">
        <v>10</v>
      </c>
      <c r="C200" s="5"/>
      <c r="D200" s="5" t="s">
        <v>11</v>
      </c>
      <c r="E200" s="5" t="s">
        <v>11</v>
      </c>
      <c r="F200" s="5" t="s">
        <v>11</v>
      </c>
      <c r="G200" s="5" t="s">
        <v>12</v>
      </c>
      <c r="H200" s="5" t="s">
        <v>13</v>
      </c>
      <c r="I200" s="5" t="s">
        <v>14</v>
      </c>
      <c r="J200" s="5" t="s">
        <v>15</v>
      </c>
    </row>
    <row r="201" spans="1:10" s="3" customFormat="1" ht="15">
      <c r="A201" s="14" t="s">
        <v>35</v>
      </c>
      <c r="B201" s="6">
        <v>2</v>
      </c>
      <c r="C201" s="6" t="s">
        <v>25</v>
      </c>
      <c r="D201" s="6"/>
      <c r="E201" s="6"/>
      <c r="F201" s="6">
        <v>4607</v>
      </c>
      <c r="G201" s="6" t="s">
        <v>23</v>
      </c>
      <c r="H201" s="7">
        <f>F201*B201/1000</f>
        <v>9.2140000000000004</v>
      </c>
      <c r="I201" s="8">
        <v>83.2</v>
      </c>
      <c r="J201" s="8">
        <f>I201*H201</f>
        <v>766.60480000000007</v>
      </c>
    </row>
    <row r="202" spans="1:10" s="3" customFormat="1" ht="15">
      <c r="A202" s="14" t="s">
        <v>39</v>
      </c>
      <c r="B202" s="6">
        <v>2</v>
      </c>
      <c r="C202" s="6" t="s">
        <v>25</v>
      </c>
      <c r="D202" s="6"/>
      <c r="E202" s="6"/>
      <c r="F202" s="6">
        <v>1880</v>
      </c>
      <c r="G202" s="6" t="s">
        <v>23</v>
      </c>
      <c r="H202" s="7">
        <f t="shared" ref="H202:H206" si="32">F202*B202/1000</f>
        <v>3.76</v>
      </c>
      <c r="I202" s="8">
        <v>83.2</v>
      </c>
      <c r="J202" s="8">
        <f t="shared" ref="J202:J206" si="33">I202*H202</f>
        <v>312.83199999999999</v>
      </c>
    </row>
    <row r="203" spans="1:10" s="3" customFormat="1" ht="15">
      <c r="A203" s="14" t="s">
        <v>36</v>
      </c>
      <c r="B203" s="6">
        <v>2</v>
      </c>
      <c r="C203" s="6" t="s">
        <v>25</v>
      </c>
      <c r="D203" s="6"/>
      <c r="E203" s="6"/>
      <c r="F203" s="6">
        <v>1925</v>
      </c>
      <c r="G203" s="6" t="s">
        <v>23</v>
      </c>
      <c r="H203" s="7">
        <f>F203*B203/1000</f>
        <v>3.85</v>
      </c>
      <c r="I203" s="8">
        <v>83.2</v>
      </c>
      <c r="J203" s="8">
        <f>I203*H203</f>
        <v>320.32</v>
      </c>
    </row>
    <row r="204" spans="1:10" s="3" customFormat="1" ht="15">
      <c r="A204" s="4">
        <v>12</v>
      </c>
      <c r="B204" s="4">
        <v>1</v>
      </c>
      <c r="C204" s="4" t="s">
        <v>25</v>
      </c>
      <c r="D204" s="4"/>
      <c r="E204" s="4"/>
      <c r="F204" s="4">
        <v>202</v>
      </c>
      <c r="G204" s="4" t="s">
        <v>23</v>
      </c>
      <c r="H204" s="7">
        <f>F204*B204/1000</f>
        <v>0.20200000000000001</v>
      </c>
      <c r="I204" s="8">
        <v>83.2</v>
      </c>
      <c r="J204" s="8">
        <f>I204*H204</f>
        <v>16.8064</v>
      </c>
    </row>
    <row r="205" spans="1:10" s="3" customFormat="1" ht="15">
      <c r="A205" s="6">
        <v>3</v>
      </c>
      <c r="B205" s="6">
        <v>4</v>
      </c>
      <c r="C205" s="6" t="s">
        <v>26</v>
      </c>
      <c r="D205" s="6">
        <v>150</v>
      </c>
      <c r="E205" s="6">
        <v>10</v>
      </c>
      <c r="F205" s="6">
        <v>200</v>
      </c>
      <c r="G205" s="6" t="s">
        <v>23</v>
      </c>
      <c r="H205" s="7">
        <f t="shared" si="32"/>
        <v>0.8</v>
      </c>
      <c r="I205" s="8">
        <f>D205*E205/1000000*7850</f>
        <v>11.775</v>
      </c>
      <c r="J205" s="8">
        <f t="shared" si="33"/>
        <v>9.42</v>
      </c>
    </row>
    <row r="206" spans="1:10" ht="15">
      <c r="A206" s="6">
        <v>6</v>
      </c>
      <c r="B206" s="6">
        <v>1</v>
      </c>
      <c r="C206" s="6" t="s">
        <v>29</v>
      </c>
      <c r="D206" s="6">
        <v>260</v>
      </c>
      <c r="E206" s="6">
        <v>20</v>
      </c>
      <c r="F206" s="6">
        <v>272</v>
      </c>
      <c r="G206" s="6" t="s">
        <v>23</v>
      </c>
      <c r="H206" s="7">
        <f t="shared" si="32"/>
        <v>0.27200000000000002</v>
      </c>
      <c r="I206" s="8">
        <f t="shared" ref="I206" si="34">D206*E206/1000000*7850</f>
        <v>40.82</v>
      </c>
      <c r="J206" s="8">
        <f t="shared" si="33"/>
        <v>11.10304</v>
      </c>
    </row>
    <row r="207" spans="1:10" ht="15">
      <c r="A207" s="6">
        <f t="shared" ref="A207" si="35">A206+1</f>
        <v>7</v>
      </c>
      <c r="B207" s="6">
        <v>2</v>
      </c>
      <c r="C207" s="6" t="s">
        <v>30</v>
      </c>
      <c r="D207" s="6">
        <v>240</v>
      </c>
      <c r="E207" s="6">
        <v>16</v>
      </c>
      <c r="F207" s="6">
        <v>260</v>
      </c>
      <c r="G207" s="6" t="s">
        <v>23</v>
      </c>
      <c r="H207" s="7">
        <f>F207*B207/1000</f>
        <v>0.52</v>
      </c>
      <c r="I207" s="8">
        <f>D207*E207/1000000*7850</f>
        <v>30.144000000000002</v>
      </c>
      <c r="J207" s="8">
        <f>I207*H207</f>
        <v>15.674880000000002</v>
      </c>
    </row>
    <row r="208" spans="1:10" ht="15">
      <c r="A208" s="4">
        <v>15</v>
      </c>
      <c r="B208" s="4">
        <v>1</v>
      </c>
      <c r="C208" s="4" t="s">
        <v>25</v>
      </c>
      <c r="D208" s="4"/>
      <c r="E208" s="4"/>
      <c r="F208" s="4">
        <v>195</v>
      </c>
      <c r="G208" s="4" t="s">
        <v>23</v>
      </c>
      <c r="H208" s="7">
        <f>F208*B208/1000</f>
        <v>0.19500000000000001</v>
      </c>
      <c r="I208" s="8">
        <v>83.2</v>
      </c>
      <c r="J208" s="8">
        <f>I208*H208</f>
        <v>16.224</v>
      </c>
    </row>
    <row r="209" spans="1:10" ht="15">
      <c r="A209" s="6">
        <v>14</v>
      </c>
      <c r="B209" s="6">
        <v>4</v>
      </c>
      <c r="C209" s="6" t="s">
        <v>73</v>
      </c>
      <c r="D209" s="6">
        <v>80</v>
      </c>
      <c r="E209" s="6">
        <v>15</v>
      </c>
      <c r="F209" s="6">
        <v>110</v>
      </c>
      <c r="G209" s="6" t="s">
        <v>23</v>
      </c>
      <c r="H209" s="7">
        <f t="shared" ref="H209" si="36">F209*B209/1000</f>
        <v>0.44</v>
      </c>
      <c r="I209" s="8">
        <f>D209*E209/1000000*7850</f>
        <v>9.42</v>
      </c>
      <c r="J209" s="8">
        <f t="shared" ref="J209" si="37">I209*H209</f>
        <v>4.1448</v>
      </c>
    </row>
    <row r="210" spans="1:10" ht="15">
      <c r="A210" s="3"/>
      <c r="B210" s="3"/>
      <c r="C210" s="3"/>
      <c r="D210" s="3"/>
      <c r="E210" s="3"/>
      <c r="F210" s="3"/>
      <c r="G210" s="3"/>
      <c r="H210" s="16" t="s">
        <v>16</v>
      </c>
      <c r="I210" s="16"/>
      <c r="J210" s="8">
        <f>SUM(J201:J209)</f>
        <v>1473.1299199999999</v>
      </c>
    </row>
    <row r="211" spans="1:10" ht="15">
      <c r="A211" s="3"/>
      <c r="B211" s="3"/>
      <c r="C211" s="3"/>
      <c r="D211" s="3"/>
      <c r="E211" s="3"/>
      <c r="F211" s="3"/>
      <c r="G211" s="3"/>
      <c r="H211" s="16" t="s">
        <v>17</v>
      </c>
      <c r="I211" s="16"/>
      <c r="J211" s="8">
        <f>J210*1.018</f>
        <v>1499.64625856</v>
      </c>
    </row>
    <row r="212" spans="1:10" ht="15">
      <c r="A212" s="3"/>
      <c r="B212" s="3"/>
      <c r="C212" s="3"/>
      <c r="D212" s="3"/>
      <c r="E212" s="3"/>
      <c r="F212" s="3"/>
      <c r="G212" s="3"/>
      <c r="H212" s="16" t="s">
        <v>18</v>
      </c>
      <c r="I212" s="16"/>
      <c r="J212" s="8">
        <f>J211*1.03</f>
        <v>1544.6356463167999</v>
      </c>
    </row>
    <row r="213" spans="1:10" ht="15">
      <c r="A213" s="3"/>
      <c r="B213" s="3"/>
      <c r="C213" s="3"/>
      <c r="D213" s="3"/>
      <c r="E213" s="3"/>
      <c r="F213" s="3"/>
      <c r="G213" s="9" t="s">
        <v>19</v>
      </c>
      <c r="H213" s="10">
        <v>2</v>
      </c>
      <c r="I213" s="3" t="s">
        <v>20</v>
      </c>
      <c r="J213" s="11">
        <f>H213*J212</f>
        <v>3089.2712926335998</v>
      </c>
    </row>
    <row r="214" spans="1:10" ht="15">
      <c r="A214" s="3"/>
      <c r="B214" s="3"/>
      <c r="C214" s="3"/>
      <c r="D214" s="3"/>
      <c r="E214" s="3"/>
      <c r="F214" s="3"/>
      <c r="G214" s="9"/>
      <c r="H214" s="10"/>
      <c r="I214" s="3"/>
      <c r="J214" s="18"/>
    </row>
    <row r="215" spans="1:10" ht="15">
      <c r="A215" s="3"/>
      <c r="B215" s="3"/>
      <c r="C215" s="3"/>
      <c r="D215" s="3"/>
      <c r="E215" s="3"/>
      <c r="F215" s="3"/>
      <c r="G215" s="9"/>
      <c r="H215" s="10"/>
      <c r="I215" s="3"/>
      <c r="J215" s="18"/>
    </row>
    <row r="216" spans="1:10" ht="15">
      <c r="A216" s="3"/>
      <c r="B216" s="3"/>
      <c r="C216" s="3"/>
      <c r="D216" s="3"/>
      <c r="E216" s="3"/>
      <c r="F216" s="3"/>
      <c r="G216" s="9"/>
      <c r="H216" s="10"/>
      <c r="I216" s="3"/>
      <c r="J216" s="18"/>
    </row>
    <row r="217" spans="1:10" ht="15">
      <c r="A217" s="3"/>
      <c r="B217" s="3"/>
      <c r="C217" s="3"/>
      <c r="D217" s="3"/>
      <c r="E217" s="3"/>
      <c r="F217" s="3"/>
      <c r="G217" s="9"/>
      <c r="H217" s="10"/>
      <c r="I217" s="3"/>
      <c r="J217" s="18"/>
    </row>
    <row r="218" spans="1:10" ht="15">
      <c r="A218" s="3"/>
      <c r="B218" s="3"/>
      <c r="C218" s="3"/>
      <c r="D218" s="3"/>
      <c r="E218" s="3"/>
      <c r="F218" s="3"/>
      <c r="G218" s="9"/>
      <c r="H218" s="10"/>
      <c r="I218" s="3"/>
      <c r="J218" s="18"/>
    </row>
    <row r="221" spans="1:10" ht="15">
      <c r="A221" s="2" t="s">
        <v>83</v>
      </c>
      <c r="B221" s="3"/>
      <c r="C221" s="3"/>
      <c r="D221" s="3"/>
      <c r="E221" s="3"/>
      <c r="F221" s="3"/>
      <c r="G221" s="3"/>
      <c r="H221" s="3"/>
      <c r="I221" s="3"/>
      <c r="J221" s="3"/>
    </row>
    <row r="222" spans="1:10" ht="15">
      <c r="A222" s="4" t="s">
        <v>0</v>
      </c>
      <c r="B222" s="4" t="s">
        <v>1</v>
      </c>
      <c r="C222" s="4" t="s">
        <v>2</v>
      </c>
      <c r="D222" s="4" t="s">
        <v>3</v>
      </c>
      <c r="E222" s="4" t="s">
        <v>4</v>
      </c>
      <c r="F222" s="4" t="s">
        <v>5</v>
      </c>
      <c r="G222" s="4" t="s">
        <v>6</v>
      </c>
      <c r="H222" s="4" t="s">
        <v>7</v>
      </c>
      <c r="I222" s="4" t="s">
        <v>8</v>
      </c>
      <c r="J222" s="4" t="s">
        <v>9</v>
      </c>
    </row>
    <row r="223" spans="1:10" ht="15">
      <c r="A223" s="5"/>
      <c r="B223" s="5" t="s">
        <v>10</v>
      </c>
      <c r="C223" s="5"/>
      <c r="D223" s="5" t="s">
        <v>11</v>
      </c>
      <c r="E223" s="5" t="s">
        <v>11</v>
      </c>
      <c r="F223" s="5" t="s">
        <v>11</v>
      </c>
      <c r="G223" s="5" t="s">
        <v>12</v>
      </c>
      <c r="H223" s="5" t="s">
        <v>13</v>
      </c>
      <c r="I223" s="5" t="s">
        <v>14</v>
      </c>
      <c r="J223" s="5" t="s">
        <v>15</v>
      </c>
    </row>
    <row r="224" spans="1:10" ht="15">
      <c r="A224" s="14" t="s">
        <v>75</v>
      </c>
      <c r="B224" s="6">
        <v>2</v>
      </c>
      <c r="C224" s="6" t="s">
        <v>78</v>
      </c>
      <c r="D224" s="6"/>
      <c r="E224" s="6"/>
      <c r="F224" s="6">
        <v>1890</v>
      </c>
      <c r="G224" s="6" t="s">
        <v>23</v>
      </c>
      <c r="H224" s="7">
        <f>F224*B224/1000</f>
        <v>3.78</v>
      </c>
      <c r="I224" s="8">
        <v>16.98</v>
      </c>
      <c r="J224" s="8">
        <f>I224*H224</f>
        <v>64.184399999999997</v>
      </c>
    </row>
    <row r="225" spans="1:10" ht="15">
      <c r="A225" s="14" t="s">
        <v>76</v>
      </c>
      <c r="B225" s="6">
        <v>2</v>
      </c>
      <c r="C225" s="6" t="s">
        <v>78</v>
      </c>
      <c r="D225" s="6"/>
      <c r="E225" s="6"/>
      <c r="F225" s="6">
        <v>1612</v>
      </c>
      <c r="G225" s="6" t="s">
        <v>23</v>
      </c>
      <c r="H225" s="7">
        <f t="shared" ref="H225:H229" si="38">F225*B225/1000</f>
        <v>3.2240000000000002</v>
      </c>
      <c r="I225" s="8">
        <v>16.98</v>
      </c>
      <c r="J225" s="8">
        <f t="shared" ref="J225:J229" si="39">I225*H225</f>
        <v>54.743520000000004</v>
      </c>
    </row>
    <row r="226" spans="1:10" ht="15">
      <c r="A226" s="14" t="s">
        <v>77</v>
      </c>
      <c r="B226" s="6">
        <v>1</v>
      </c>
      <c r="C226" s="6" t="s">
        <v>78</v>
      </c>
      <c r="D226" s="6"/>
      <c r="E226" s="6"/>
      <c r="F226" s="6">
        <v>2310</v>
      </c>
      <c r="G226" s="6" t="s">
        <v>23</v>
      </c>
      <c r="H226" s="7">
        <f>F226*B226/1000</f>
        <v>2.31</v>
      </c>
      <c r="I226" s="8">
        <v>16.98</v>
      </c>
      <c r="J226" s="8">
        <f>I226*H226</f>
        <v>39.223800000000004</v>
      </c>
    </row>
    <row r="227" spans="1:10" ht="15">
      <c r="A227" s="4">
        <v>20</v>
      </c>
      <c r="B227" s="4">
        <v>2</v>
      </c>
      <c r="C227" s="6" t="s">
        <v>78</v>
      </c>
      <c r="D227" s="4"/>
      <c r="E227" s="4"/>
      <c r="F227" s="4">
        <v>2358</v>
      </c>
      <c r="G227" s="4" t="s">
        <v>23</v>
      </c>
      <c r="H227" s="7">
        <f>F227*B227/1000</f>
        <v>4.7160000000000002</v>
      </c>
      <c r="I227" s="8">
        <v>16.98</v>
      </c>
      <c r="J227" s="8">
        <f>I227*H227</f>
        <v>80.077680000000001</v>
      </c>
    </row>
    <row r="228" spans="1:10" ht="15">
      <c r="A228" s="4">
        <v>21</v>
      </c>
      <c r="B228" s="4">
        <v>2</v>
      </c>
      <c r="C228" s="6" t="s">
        <v>78</v>
      </c>
      <c r="D228" s="4"/>
      <c r="E228" s="4"/>
      <c r="F228" s="4">
        <v>212</v>
      </c>
      <c r="G228" s="4" t="s">
        <v>23</v>
      </c>
      <c r="H228" s="7">
        <f>F228*B228/1000</f>
        <v>0.42399999999999999</v>
      </c>
      <c r="I228" s="8">
        <v>16.98</v>
      </c>
      <c r="J228" s="8">
        <f>I228*H228</f>
        <v>7.1995199999999997</v>
      </c>
    </row>
    <row r="229" spans="1:10" ht="15">
      <c r="A229" s="6">
        <v>19</v>
      </c>
      <c r="B229" s="6">
        <v>4</v>
      </c>
      <c r="C229" s="6" t="s">
        <v>79</v>
      </c>
      <c r="D229" s="6">
        <v>200</v>
      </c>
      <c r="E229" s="6">
        <v>12</v>
      </c>
      <c r="F229" s="6">
        <v>200</v>
      </c>
      <c r="G229" s="6" t="s">
        <v>23</v>
      </c>
      <c r="H229" s="7">
        <f t="shared" si="38"/>
        <v>0.8</v>
      </c>
      <c r="I229" s="8">
        <f>D229*E229/1000000*7850</f>
        <v>18.84</v>
      </c>
      <c r="J229" s="8">
        <f t="shared" si="39"/>
        <v>15.072000000000001</v>
      </c>
    </row>
    <row r="230" spans="1:10" ht="15">
      <c r="A230" s="3"/>
      <c r="B230" s="3"/>
      <c r="C230" s="3"/>
      <c r="D230" s="3"/>
      <c r="E230" s="3"/>
      <c r="F230" s="3"/>
      <c r="G230" s="3"/>
      <c r="H230" s="16" t="s">
        <v>16</v>
      </c>
      <c r="I230" s="16"/>
      <c r="J230" s="8">
        <f>SUM(J224:J229)</f>
        <v>260.50092000000001</v>
      </c>
    </row>
    <row r="231" spans="1:10" ht="15">
      <c r="A231" s="3"/>
      <c r="B231" s="3"/>
      <c r="C231" s="3"/>
      <c r="D231" s="3"/>
      <c r="E231" s="3"/>
      <c r="F231" s="3"/>
      <c r="G231" s="3"/>
      <c r="H231" s="16" t="s">
        <v>17</v>
      </c>
      <c r="I231" s="16"/>
      <c r="J231" s="8">
        <f>J230*1.018</f>
        <v>265.18993656000004</v>
      </c>
    </row>
    <row r="232" spans="1:10" ht="15">
      <c r="A232" s="3"/>
      <c r="B232" s="3"/>
      <c r="C232" s="3"/>
      <c r="D232" s="3"/>
      <c r="E232" s="3"/>
      <c r="F232" s="3"/>
      <c r="G232" s="3"/>
      <c r="H232" s="16" t="s">
        <v>18</v>
      </c>
      <c r="I232" s="16"/>
      <c r="J232" s="8">
        <f>J231*1.03</f>
        <v>273.14563465680004</v>
      </c>
    </row>
    <row r="233" spans="1:10" ht="15">
      <c r="A233" s="3"/>
      <c r="B233" s="3"/>
      <c r="C233" s="3"/>
      <c r="D233" s="3"/>
      <c r="E233" s="3"/>
      <c r="F233" s="3"/>
      <c r="G233" s="9" t="s">
        <v>19</v>
      </c>
      <c r="H233" s="10">
        <v>31</v>
      </c>
      <c r="I233" s="3" t="s">
        <v>20</v>
      </c>
      <c r="J233" s="11">
        <f>H233*J232</f>
        <v>8467.514674360802</v>
      </c>
    </row>
    <row r="236" spans="1:10" ht="15">
      <c r="A236" s="2" t="s">
        <v>84</v>
      </c>
      <c r="B236" s="3"/>
      <c r="C236" s="3"/>
      <c r="D236" s="3"/>
      <c r="E236" s="3"/>
      <c r="F236" s="3"/>
      <c r="G236" s="3"/>
      <c r="H236" s="3"/>
      <c r="I236" s="3"/>
      <c r="J236" s="3"/>
    </row>
    <row r="237" spans="1:10" ht="15">
      <c r="A237" s="4" t="s">
        <v>0</v>
      </c>
      <c r="B237" s="4" t="s">
        <v>1</v>
      </c>
      <c r="C237" s="4" t="s">
        <v>2</v>
      </c>
      <c r="D237" s="4" t="s">
        <v>3</v>
      </c>
      <c r="E237" s="4" t="s">
        <v>4</v>
      </c>
      <c r="F237" s="4" t="s">
        <v>5</v>
      </c>
      <c r="G237" s="4" t="s">
        <v>6</v>
      </c>
      <c r="H237" s="4" t="s">
        <v>7</v>
      </c>
      <c r="I237" s="4" t="s">
        <v>8</v>
      </c>
      <c r="J237" s="4" t="s">
        <v>9</v>
      </c>
    </row>
    <row r="238" spans="1:10" ht="15">
      <c r="A238" s="5"/>
      <c r="B238" s="5" t="s">
        <v>10</v>
      </c>
      <c r="C238" s="5"/>
      <c r="D238" s="5" t="s">
        <v>11</v>
      </c>
      <c r="E238" s="5" t="s">
        <v>11</v>
      </c>
      <c r="F238" s="5" t="s">
        <v>11</v>
      </c>
      <c r="G238" s="5" t="s">
        <v>12</v>
      </c>
      <c r="H238" s="5" t="s">
        <v>13</v>
      </c>
      <c r="I238" s="5" t="s">
        <v>14</v>
      </c>
      <c r="J238" s="5" t="s">
        <v>15</v>
      </c>
    </row>
    <row r="239" spans="1:10" ht="15">
      <c r="A239" s="14" t="s">
        <v>75</v>
      </c>
      <c r="B239" s="6">
        <v>2</v>
      </c>
      <c r="C239" s="6" t="s">
        <v>78</v>
      </c>
      <c r="D239" s="6"/>
      <c r="E239" s="6"/>
      <c r="F239" s="6">
        <v>1890</v>
      </c>
      <c r="G239" s="6" t="s">
        <v>23</v>
      </c>
      <c r="H239" s="7">
        <f>F239*B239/1000</f>
        <v>3.78</v>
      </c>
      <c r="I239" s="8">
        <v>16.98</v>
      </c>
      <c r="J239" s="8">
        <f>I239*H239</f>
        <v>64.184399999999997</v>
      </c>
    </row>
    <row r="240" spans="1:10" ht="15">
      <c r="A240" s="14" t="s">
        <v>76</v>
      </c>
      <c r="B240" s="6">
        <v>2</v>
      </c>
      <c r="C240" s="6" t="s">
        <v>78</v>
      </c>
      <c r="D240" s="6"/>
      <c r="E240" s="6"/>
      <c r="F240" s="6">
        <v>1612</v>
      </c>
      <c r="G240" s="6" t="s">
        <v>23</v>
      </c>
      <c r="H240" s="7">
        <f t="shared" ref="H240" si="40">F240*B240/1000</f>
        <v>3.2240000000000002</v>
      </c>
      <c r="I240" s="8">
        <v>16.98</v>
      </c>
      <c r="J240" s="8">
        <f t="shared" ref="J240" si="41">I240*H240</f>
        <v>54.743520000000004</v>
      </c>
    </row>
    <row r="241" spans="1:10" ht="15">
      <c r="A241" s="14" t="s">
        <v>80</v>
      </c>
      <c r="B241" s="6">
        <v>1</v>
      </c>
      <c r="C241" s="6" t="s">
        <v>78</v>
      </c>
      <c r="D241" s="6"/>
      <c r="E241" s="6"/>
      <c r="F241" s="6">
        <v>1480</v>
      </c>
      <c r="G241" s="6" t="s">
        <v>23</v>
      </c>
      <c r="H241" s="7">
        <f>F241*B241/1000</f>
        <v>1.48</v>
      </c>
      <c r="I241" s="8">
        <v>16.98</v>
      </c>
      <c r="J241" s="8">
        <f>I241*H241</f>
        <v>25.130400000000002</v>
      </c>
    </row>
    <row r="242" spans="1:10" ht="15">
      <c r="A242" s="4">
        <v>20</v>
      </c>
      <c r="B242" s="4">
        <v>2</v>
      </c>
      <c r="C242" s="6" t="s">
        <v>78</v>
      </c>
      <c r="D242" s="4"/>
      <c r="E242" s="4"/>
      <c r="F242" s="4">
        <v>2358</v>
      </c>
      <c r="G242" s="4" t="s">
        <v>23</v>
      </c>
      <c r="H242" s="7">
        <f>F242*B242/1000</f>
        <v>4.7160000000000002</v>
      </c>
      <c r="I242" s="8">
        <v>16.98</v>
      </c>
      <c r="J242" s="8">
        <f>I242*H242</f>
        <v>80.077680000000001</v>
      </c>
    </row>
    <row r="243" spans="1:10" ht="15">
      <c r="A243" s="4">
        <v>21</v>
      </c>
      <c r="B243" s="4">
        <v>2</v>
      </c>
      <c r="C243" s="6" t="s">
        <v>78</v>
      </c>
      <c r="D243" s="4"/>
      <c r="E243" s="4"/>
      <c r="F243" s="4">
        <v>212</v>
      </c>
      <c r="G243" s="4" t="s">
        <v>23</v>
      </c>
      <c r="H243" s="7">
        <f>F243*B243/1000</f>
        <v>0.42399999999999999</v>
      </c>
      <c r="I243" s="8">
        <v>16.98</v>
      </c>
      <c r="J243" s="8">
        <f>I243*H243</f>
        <v>7.1995199999999997</v>
      </c>
    </row>
    <row r="244" spans="1:10" ht="15">
      <c r="A244" s="6">
        <v>19</v>
      </c>
      <c r="B244" s="6">
        <v>4</v>
      </c>
      <c r="C244" s="6" t="s">
        <v>79</v>
      </c>
      <c r="D244" s="6">
        <v>200</v>
      </c>
      <c r="E244" s="6">
        <v>12</v>
      </c>
      <c r="F244" s="6">
        <v>200</v>
      </c>
      <c r="G244" s="6" t="s">
        <v>23</v>
      </c>
      <c r="H244" s="7">
        <f t="shared" ref="H244" si="42">F244*B244/1000</f>
        <v>0.8</v>
      </c>
      <c r="I244" s="8">
        <f>D244*E244/1000000*7850</f>
        <v>18.84</v>
      </c>
      <c r="J244" s="8">
        <f t="shared" ref="J244" si="43">I244*H244</f>
        <v>15.072000000000001</v>
      </c>
    </row>
    <row r="245" spans="1:10" ht="15">
      <c r="A245" s="3"/>
      <c r="B245" s="3"/>
      <c r="C245" s="3"/>
      <c r="D245" s="3"/>
      <c r="E245" s="3"/>
      <c r="F245" s="3"/>
      <c r="G245" s="3"/>
      <c r="H245" s="16" t="s">
        <v>16</v>
      </c>
      <c r="I245" s="16"/>
      <c r="J245" s="8">
        <f>SUM(J239:J244)</f>
        <v>246.40752000000003</v>
      </c>
    </row>
    <row r="246" spans="1:10" ht="15">
      <c r="A246" s="3"/>
      <c r="B246" s="3"/>
      <c r="C246" s="3"/>
      <c r="D246" s="3"/>
      <c r="E246" s="3"/>
      <c r="F246" s="3"/>
      <c r="G246" s="3"/>
      <c r="H246" s="16" t="s">
        <v>17</v>
      </c>
      <c r="I246" s="16"/>
      <c r="J246" s="8">
        <f>J245*1.018</f>
        <v>250.84285536000004</v>
      </c>
    </row>
    <row r="247" spans="1:10" ht="15">
      <c r="A247" s="3"/>
      <c r="B247" s="3"/>
      <c r="C247" s="3"/>
      <c r="D247" s="3"/>
      <c r="E247" s="3"/>
      <c r="F247" s="3"/>
      <c r="G247" s="3"/>
      <c r="H247" s="16" t="s">
        <v>18</v>
      </c>
      <c r="I247" s="16"/>
      <c r="J247" s="8">
        <f>J246*1.03</f>
        <v>258.36814102080007</v>
      </c>
    </row>
    <row r="248" spans="1:10" ht="15">
      <c r="A248" s="3"/>
      <c r="B248" s="3"/>
      <c r="C248" s="3"/>
      <c r="D248" s="3"/>
      <c r="E248" s="3"/>
      <c r="F248" s="3"/>
      <c r="G248" s="9" t="s">
        <v>19</v>
      </c>
      <c r="H248" s="10">
        <v>6</v>
      </c>
      <c r="I248" s="3" t="s">
        <v>20</v>
      </c>
      <c r="J248" s="11">
        <f>H248*J247</f>
        <v>1550.2088461248004</v>
      </c>
    </row>
    <row r="251" spans="1:10" ht="15">
      <c r="A251" s="2" t="s">
        <v>85</v>
      </c>
      <c r="B251" s="3"/>
      <c r="C251" s="3"/>
      <c r="D251" s="3"/>
      <c r="E251" s="3"/>
      <c r="F251" s="3"/>
      <c r="G251" s="3"/>
      <c r="H251" s="3"/>
      <c r="I251" s="3"/>
      <c r="J251" s="3"/>
    </row>
    <row r="252" spans="1:10" ht="15">
      <c r="A252" s="4" t="s">
        <v>0</v>
      </c>
      <c r="B252" s="4" t="s">
        <v>1</v>
      </c>
      <c r="C252" s="4" t="s">
        <v>2</v>
      </c>
      <c r="D252" s="4" t="s">
        <v>3</v>
      </c>
      <c r="E252" s="4" t="s">
        <v>4</v>
      </c>
      <c r="F252" s="4" t="s">
        <v>5</v>
      </c>
      <c r="G252" s="4" t="s">
        <v>6</v>
      </c>
      <c r="H252" s="4" t="s">
        <v>7</v>
      </c>
      <c r="I252" s="4" t="s">
        <v>8</v>
      </c>
      <c r="J252" s="4" t="s">
        <v>9</v>
      </c>
    </row>
    <row r="253" spans="1:10" ht="15">
      <c r="A253" s="5"/>
      <c r="B253" s="5" t="s">
        <v>10</v>
      </c>
      <c r="C253" s="5"/>
      <c r="D253" s="5" t="s">
        <v>11</v>
      </c>
      <c r="E253" s="5" t="s">
        <v>11</v>
      </c>
      <c r="F253" s="5" t="s">
        <v>11</v>
      </c>
      <c r="G253" s="5" t="s">
        <v>12</v>
      </c>
      <c r="H253" s="5" t="s">
        <v>13</v>
      </c>
      <c r="I253" s="5" t="s">
        <v>14</v>
      </c>
      <c r="J253" s="5" t="s">
        <v>15</v>
      </c>
    </row>
    <row r="254" spans="1:10" ht="15">
      <c r="A254" s="14" t="s">
        <v>75</v>
      </c>
      <c r="B254" s="6">
        <v>2</v>
      </c>
      <c r="C254" s="6" t="s">
        <v>78</v>
      </c>
      <c r="D254" s="6"/>
      <c r="E254" s="6"/>
      <c r="F254" s="6">
        <v>1890</v>
      </c>
      <c r="G254" s="6" t="s">
        <v>23</v>
      </c>
      <c r="H254" s="7">
        <f>F254*B254/1000</f>
        <v>3.78</v>
      </c>
      <c r="I254" s="8">
        <v>16.98</v>
      </c>
      <c r="J254" s="8">
        <f>I254*H254</f>
        <v>64.184399999999997</v>
      </c>
    </row>
    <row r="255" spans="1:10" ht="15">
      <c r="A255" s="14" t="s">
        <v>76</v>
      </c>
      <c r="B255" s="6">
        <v>2</v>
      </c>
      <c r="C255" s="6" t="s">
        <v>78</v>
      </c>
      <c r="D255" s="6"/>
      <c r="E255" s="6"/>
      <c r="F255" s="6">
        <v>1612</v>
      </c>
      <c r="G255" s="6" t="s">
        <v>23</v>
      </c>
      <c r="H255" s="7">
        <f t="shared" ref="H255" si="44">F255*B255/1000</f>
        <v>3.2240000000000002</v>
      </c>
      <c r="I255" s="8">
        <v>16.98</v>
      </c>
      <c r="J255" s="8">
        <f t="shared" ref="J255" si="45">I255*H255</f>
        <v>54.743520000000004</v>
      </c>
    </row>
    <row r="256" spans="1:10" ht="15">
      <c r="A256" s="14" t="s">
        <v>77</v>
      </c>
      <c r="B256" s="6">
        <v>1</v>
      </c>
      <c r="C256" s="6" t="s">
        <v>78</v>
      </c>
      <c r="D256" s="6"/>
      <c r="E256" s="6"/>
      <c r="F256" s="6">
        <v>2310</v>
      </c>
      <c r="G256" s="6" t="s">
        <v>23</v>
      </c>
      <c r="H256" s="7">
        <f>F256*B256/1000</f>
        <v>2.31</v>
      </c>
      <c r="I256" s="8">
        <v>16.98</v>
      </c>
      <c r="J256" s="8">
        <f>I256*H256</f>
        <v>39.223800000000004</v>
      </c>
    </row>
    <row r="257" spans="1:10" ht="15">
      <c r="A257" s="4">
        <v>20</v>
      </c>
      <c r="B257" s="4">
        <v>2</v>
      </c>
      <c r="C257" s="6" t="s">
        <v>78</v>
      </c>
      <c r="D257" s="4"/>
      <c r="E257" s="4"/>
      <c r="F257" s="4">
        <v>2358</v>
      </c>
      <c r="G257" s="4" t="s">
        <v>23</v>
      </c>
      <c r="H257" s="7">
        <f>F257*B257/1000</f>
        <v>4.7160000000000002</v>
      </c>
      <c r="I257" s="8">
        <v>16.98</v>
      </c>
      <c r="J257" s="8">
        <f>I257*H257</f>
        <v>80.077680000000001</v>
      </c>
    </row>
    <row r="258" spans="1:10" ht="15">
      <c r="A258" s="4">
        <v>21</v>
      </c>
      <c r="B258" s="4">
        <v>2</v>
      </c>
      <c r="C258" s="6" t="s">
        <v>78</v>
      </c>
      <c r="D258" s="4"/>
      <c r="E258" s="4"/>
      <c r="F258" s="4">
        <v>212</v>
      </c>
      <c r="G258" s="4" t="s">
        <v>23</v>
      </c>
      <c r="H258" s="7">
        <f>F258*B258/1000</f>
        <v>0.42399999999999999</v>
      </c>
      <c r="I258" s="8">
        <v>16.98</v>
      </c>
      <c r="J258" s="8">
        <f>I258*H258</f>
        <v>7.1995199999999997</v>
      </c>
    </row>
    <row r="259" spans="1:10" ht="15">
      <c r="A259" s="4">
        <v>23</v>
      </c>
      <c r="B259" s="4">
        <v>1</v>
      </c>
      <c r="C259" s="6" t="s">
        <v>78</v>
      </c>
      <c r="D259" s="4"/>
      <c r="E259" s="4"/>
      <c r="F259" s="4">
        <v>1404</v>
      </c>
      <c r="G259" s="4" t="s">
        <v>23</v>
      </c>
      <c r="H259" s="7">
        <f>F259*B259/1000</f>
        <v>1.4039999999999999</v>
      </c>
      <c r="I259" s="8">
        <v>16.98</v>
      </c>
      <c r="J259" s="8">
        <f>I259*H259</f>
        <v>23.839919999999999</v>
      </c>
    </row>
    <row r="260" spans="1:10" ht="15">
      <c r="A260" s="6">
        <v>19</v>
      </c>
      <c r="B260" s="6">
        <v>5</v>
      </c>
      <c r="C260" s="6" t="s">
        <v>79</v>
      </c>
      <c r="D260" s="6">
        <v>200</v>
      </c>
      <c r="E260" s="6">
        <v>12</v>
      </c>
      <c r="F260" s="6">
        <v>200</v>
      </c>
      <c r="G260" s="6" t="s">
        <v>23</v>
      </c>
      <c r="H260" s="7">
        <f t="shared" ref="H260" si="46">F260*B260/1000</f>
        <v>1</v>
      </c>
      <c r="I260" s="8">
        <f>D260*E260/1000000*7850</f>
        <v>18.84</v>
      </c>
      <c r="J260" s="8">
        <f t="shared" ref="J260" si="47">I260*H260</f>
        <v>18.84</v>
      </c>
    </row>
    <row r="261" spans="1:10" ht="15">
      <c r="A261" s="3"/>
      <c r="B261" s="3"/>
      <c r="C261" s="3"/>
      <c r="D261" s="3"/>
      <c r="E261" s="3"/>
      <c r="F261" s="3"/>
      <c r="G261" s="3"/>
      <c r="H261" s="15" t="s">
        <v>16</v>
      </c>
      <c r="I261" s="15"/>
      <c r="J261" s="8">
        <f>SUM(J254:J260)</f>
        <v>288.10883999999999</v>
      </c>
    </row>
    <row r="262" spans="1:10" ht="15">
      <c r="A262" s="3"/>
      <c r="B262" s="3"/>
      <c r="C262" s="3"/>
      <c r="D262" s="3"/>
      <c r="E262" s="3"/>
      <c r="F262" s="3"/>
      <c r="G262" s="3"/>
      <c r="H262" s="15" t="s">
        <v>17</v>
      </c>
      <c r="I262" s="15"/>
      <c r="J262" s="8">
        <f>J261*1.018</f>
        <v>293.29479911999999</v>
      </c>
    </row>
    <row r="263" spans="1:10" ht="15">
      <c r="A263" s="3"/>
      <c r="B263" s="3"/>
      <c r="C263" s="3"/>
      <c r="D263" s="3"/>
      <c r="E263" s="3"/>
      <c r="F263" s="3"/>
      <c r="G263" s="3"/>
      <c r="H263" s="15" t="s">
        <v>18</v>
      </c>
      <c r="I263" s="15"/>
      <c r="J263" s="8">
        <f>J262*1.03</f>
        <v>302.09364309360001</v>
      </c>
    </row>
    <row r="264" spans="1:10" ht="15">
      <c r="A264" s="3"/>
      <c r="B264" s="3"/>
      <c r="C264" s="3"/>
      <c r="D264" s="3"/>
      <c r="E264" s="3"/>
      <c r="F264" s="3"/>
      <c r="G264" s="9" t="s">
        <v>19</v>
      </c>
      <c r="H264" s="10">
        <v>6</v>
      </c>
      <c r="I264" s="3" t="s">
        <v>20</v>
      </c>
      <c r="J264" s="11">
        <f>H264*J263</f>
        <v>1812.5618585616</v>
      </c>
    </row>
    <row r="265" spans="1:10" ht="15">
      <c r="A265" s="3"/>
      <c r="B265" s="3"/>
      <c r="C265" s="3"/>
      <c r="D265" s="3"/>
      <c r="E265" s="3"/>
      <c r="F265" s="3"/>
      <c r="G265" s="9"/>
      <c r="H265" s="10"/>
      <c r="I265" s="3"/>
      <c r="J265" s="18"/>
    </row>
    <row r="266" spans="1:10" ht="15">
      <c r="A266" s="2" t="s">
        <v>81</v>
      </c>
      <c r="B266" s="3"/>
      <c r="C266" s="3"/>
      <c r="D266" s="3"/>
      <c r="E266" s="3"/>
      <c r="F266" s="3"/>
      <c r="G266" s="3"/>
      <c r="H266" s="3"/>
      <c r="I266" s="3"/>
      <c r="J266" s="3"/>
    </row>
    <row r="267" spans="1:10" ht="15">
      <c r="A267" s="4" t="s">
        <v>0</v>
      </c>
      <c r="B267" s="4" t="s">
        <v>1</v>
      </c>
      <c r="C267" s="4" t="s">
        <v>2</v>
      </c>
      <c r="D267" s="4" t="s">
        <v>3</v>
      </c>
      <c r="E267" s="4" t="s">
        <v>4</v>
      </c>
      <c r="F267" s="4" t="s">
        <v>5</v>
      </c>
      <c r="G267" s="4" t="s">
        <v>6</v>
      </c>
      <c r="H267" s="4" t="s">
        <v>7</v>
      </c>
      <c r="I267" s="4" t="s">
        <v>8</v>
      </c>
      <c r="J267" s="4" t="s">
        <v>9</v>
      </c>
    </row>
    <row r="268" spans="1:10" ht="15">
      <c r="A268" s="5"/>
      <c r="B268" s="5" t="s">
        <v>10</v>
      </c>
      <c r="C268" s="5"/>
      <c r="D268" s="5" t="s">
        <v>11</v>
      </c>
      <c r="E268" s="5" t="s">
        <v>11</v>
      </c>
      <c r="F268" s="5" t="s">
        <v>11</v>
      </c>
      <c r="G268" s="5" t="s">
        <v>12</v>
      </c>
      <c r="H268" s="5" t="s">
        <v>13</v>
      </c>
      <c r="I268" s="5" t="s">
        <v>14</v>
      </c>
      <c r="J268" s="5" t="s">
        <v>15</v>
      </c>
    </row>
    <row r="269" spans="1:10" ht="15">
      <c r="A269" s="4">
        <v>22</v>
      </c>
      <c r="B269" s="4">
        <v>1</v>
      </c>
      <c r="C269" s="6" t="s">
        <v>78</v>
      </c>
      <c r="D269" s="4"/>
      <c r="E269" s="4"/>
      <c r="F269" s="4">
        <v>5540</v>
      </c>
      <c r="G269" s="4" t="s">
        <v>23</v>
      </c>
      <c r="H269" s="7">
        <f>F269*B269/1000</f>
        <v>5.54</v>
      </c>
      <c r="I269" s="8">
        <v>16.98</v>
      </c>
      <c r="J269" s="8">
        <f>I269*H269</f>
        <v>94.069200000000009</v>
      </c>
    </row>
    <row r="270" spans="1:10" ht="15">
      <c r="A270" s="3"/>
      <c r="B270" s="3"/>
      <c r="C270" s="3"/>
      <c r="D270" s="3"/>
      <c r="E270" s="3"/>
      <c r="F270" s="3"/>
      <c r="G270" s="3"/>
      <c r="H270" s="16" t="s">
        <v>16</v>
      </c>
      <c r="I270" s="16"/>
      <c r="J270" s="8">
        <f>SUM(J269:J269)</f>
        <v>94.069200000000009</v>
      </c>
    </row>
    <row r="271" spans="1:10" ht="15">
      <c r="A271" s="3"/>
      <c r="B271" s="3"/>
      <c r="C271" s="3"/>
      <c r="D271" s="3"/>
      <c r="E271" s="3"/>
      <c r="F271" s="3"/>
      <c r="G271" s="3"/>
      <c r="H271" s="16" t="s">
        <v>17</v>
      </c>
      <c r="I271" s="16"/>
      <c r="J271" s="8">
        <f>J270*1.018</f>
        <v>95.762445600000007</v>
      </c>
    </row>
    <row r="272" spans="1:10" ht="15">
      <c r="A272" s="3"/>
      <c r="B272" s="3"/>
      <c r="C272" s="3"/>
      <c r="D272" s="3"/>
      <c r="E272" s="3"/>
      <c r="F272" s="3"/>
      <c r="G272" s="3"/>
      <c r="H272" s="16" t="s">
        <v>18</v>
      </c>
      <c r="I272" s="16"/>
      <c r="J272" s="8">
        <f>J271*1.03</f>
        <v>98.635318968000007</v>
      </c>
    </row>
    <row r="273" spans="1:10" ht="15">
      <c r="A273" s="3"/>
      <c r="B273" s="3"/>
      <c r="C273" s="3"/>
      <c r="D273" s="3"/>
      <c r="E273" s="3"/>
      <c r="F273" s="3"/>
      <c r="G273" s="9" t="s">
        <v>19</v>
      </c>
      <c r="H273" s="10">
        <v>1</v>
      </c>
      <c r="I273" s="3" t="s">
        <v>20</v>
      </c>
      <c r="J273" s="11">
        <f>H273*J272</f>
        <v>98.635318968000007</v>
      </c>
    </row>
    <row r="277" spans="1:10" ht="15">
      <c r="A277" s="2" t="s">
        <v>82</v>
      </c>
      <c r="B277" s="3"/>
      <c r="C277" s="3"/>
      <c r="D277" s="3"/>
      <c r="E277" s="3"/>
      <c r="F277" s="3"/>
      <c r="G277" s="3"/>
      <c r="H277" s="3"/>
      <c r="I277" s="3"/>
      <c r="J277" s="3"/>
    </row>
    <row r="278" spans="1:10" ht="15">
      <c r="A278" s="4" t="s">
        <v>0</v>
      </c>
      <c r="B278" s="4" t="s">
        <v>1</v>
      </c>
      <c r="C278" s="4" t="s">
        <v>2</v>
      </c>
      <c r="D278" s="4" t="s">
        <v>3</v>
      </c>
      <c r="E278" s="4" t="s">
        <v>4</v>
      </c>
      <c r="F278" s="4" t="s">
        <v>5</v>
      </c>
      <c r="G278" s="4" t="s">
        <v>6</v>
      </c>
      <c r="H278" s="4" t="s">
        <v>7</v>
      </c>
      <c r="I278" s="4" t="s">
        <v>8</v>
      </c>
      <c r="J278" s="4" t="s">
        <v>9</v>
      </c>
    </row>
    <row r="279" spans="1:10" ht="15">
      <c r="A279" s="5"/>
      <c r="B279" s="5" t="s">
        <v>10</v>
      </c>
      <c r="C279" s="5"/>
      <c r="D279" s="5" t="s">
        <v>11</v>
      </c>
      <c r="E279" s="5" t="s">
        <v>11</v>
      </c>
      <c r="F279" s="5" t="s">
        <v>11</v>
      </c>
      <c r="G279" s="5" t="s">
        <v>12</v>
      </c>
      <c r="H279" s="5" t="s">
        <v>13</v>
      </c>
      <c r="I279" s="5" t="s">
        <v>14</v>
      </c>
      <c r="J279" s="5" t="s">
        <v>15</v>
      </c>
    </row>
    <row r="280" spans="1:10" ht="15">
      <c r="A280" s="6">
        <v>26</v>
      </c>
      <c r="B280" s="6">
        <v>2</v>
      </c>
      <c r="C280" s="6" t="s">
        <v>25</v>
      </c>
      <c r="D280" s="6"/>
      <c r="E280" s="6"/>
      <c r="F280" s="6">
        <v>8926</v>
      </c>
      <c r="G280" s="6" t="s">
        <v>23</v>
      </c>
      <c r="H280" s="7">
        <f>F280*B280/1000</f>
        <v>17.852</v>
      </c>
      <c r="I280" s="8">
        <v>83.2</v>
      </c>
      <c r="J280" s="8">
        <f>I280*H280</f>
        <v>1485.2864000000002</v>
      </c>
    </row>
    <row r="281" spans="1:10" ht="15">
      <c r="A281" s="6">
        <v>25</v>
      </c>
      <c r="B281" s="6">
        <v>2</v>
      </c>
      <c r="C281" s="6" t="s">
        <v>25</v>
      </c>
      <c r="D281" s="6"/>
      <c r="E281" s="6"/>
      <c r="F281" s="6">
        <v>2313</v>
      </c>
      <c r="G281" s="6" t="s">
        <v>23</v>
      </c>
      <c r="H281" s="7">
        <f t="shared" ref="H281:H286" si="48">F281*B281/1000</f>
        <v>4.6260000000000003</v>
      </c>
      <c r="I281" s="8">
        <v>83.2</v>
      </c>
      <c r="J281" s="8">
        <f t="shared" ref="J281:J286" si="49">I281*H281</f>
        <v>384.88320000000004</v>
      </c>
    </row>
    <row r="282" spans="1:10" ht="15">
      <c r="A282" s="6">
        <v>3</v>
      </c>
      <c r="B282" s="6">
        <v>6</v>
      </c>
      <c r="C282" s="6" t="s">
        <v>26</v>
      </c>
      <c r="D282" s="6">
        <v>150</v>
      </c>
      <c r="E282" s="6">
        <v>10</v>
      </c>
      <c r="F282" s="6">
        <v>200</v>
      </c>
      <c r="G282" s="6" t="s">
        <v>23</v>
      </c>
      <c r="H282" s="7">
        <f t="shared" si="48"/>
        <v>1.2</v>
      </c>
      <c r="I282" s="8">
        <f>D282*E282/1000000*7850</f>
        <v>11.775</v>
      </c>
      <c r="J282" s="8">
        <f t="shared" si="49"/>
        <v>14.13</v>
      </c>
    </row>
    <row r="283" spans="1:10" ht="15">
      <c r="A283" s="13" t="s">
        <v>88</v>
      </c>
      <c r="B283" s="6">
        <v>4</v>
      </c>
      <c r="C283" s="6" t="s">
        <v>26</v>
      </c>
      <c r="D283" s="6">
        <v>150</v>
      </c>
      <c r="E283" s="6">
        <v>10</v>
      </c>
      <c r="F283" s="6">
        <v>100</v>
      </c>
      <c r="G283" s="6" t="s">
        <v>23</v>
      </c>
      <c r="H283" s="7">
        <f t="shared" ref="H283" si="50">F283*B283/1000</f>
        <v>0.4</v>
      </c>
      <c r="I283" s="8">
        <f>D283*E283/1000000*7850</f>
        <v>11.775</v>
      </c>
      <c r="J283" s="8">
        <f t="shared" ref="J283" si="51">I283*H283</f>
        <v>4.71</v>
      </c>
    </row>
    <row r="284" spans="1:10" ht="15">
      <c r="A284" s="6">
        <f>A282+1</f>
        <v>4</v>
      </c>
      <c r="B284" s="6">
        <v>2</v>
      </c>
      <c r="C284" s="6" t="s">
        <v>27</v>
      </c>
      <c r="D284" s="6">
        <v>400</v>
      </c>
      <c r="E284" s="6">
        <v>20</v>
      </c>
      <c r="F284" s="6">
        <v>400</v>
      </c>
      <c r="G284" s="6" t="s">
        <v>23</v>
      </c>
      <c r="H284" s="7">
        <f t="shared" si="48"/>
        <v>0.8</v>
      </c>
      <c r="I284" s="8">
        <f t="shared" ref="I284:I286" si="52">D284*E284/1000000*7850</f>
        <v>62.800000000000004</v>
      </c>
      <c r="J284" s="8">
        <f t="shared" si="49"/>
        <v>50.240000000000009</v>
      </c>
    </row>
    <row r="285" spans="1:10" ht="15">
      <c r="A285" s="6">
        <f t="shared" ref="A285:A289" si="53">A284+1</f>
        <v>5</v>
      </c>
      <c r="B285" s="6">
        <v>8</v>
      </c>
      <c r="C285" s="6" t="s">
        <v>28</v>
      </c>
      <c r="D285" s="6">
        <v>115</v>
      </c>
      <c r="E285" s="6">
        <v>15</v>
      </c>
      <c r="F285" s="6">
        <v>206</v>
      </c>
      <c r="G285" s="6" t="s">
        <v>23</v>
      </c>
      <c r="H285" s="7">
        <f t="shared" si="48"/>
        <v>1.6479999999999999</v>
      </c>
      <c r="I285" s="8">
        <f t="shared" si="52"/>
        <v>13.54125</v>
      </c>
      <c r="J285" s="8">
        <f t="shared" si="49"/>
        <v>22.31598</v>
      </c>
    </row>
    <row r="286" spans="1:10" ht="15">
      <c r="A286" s="6">
        <v>24</v>
      </c>
      <c r="B286" s="6">
        <v>2</v>
      </c>
      <c r="C286" s="6" t="s">
        <v>87</v>
      </c>
      <c r="D286" s="6">
        <v>532</v>
      </c>
      <c r="E286" s="6">
        <v>20</v>
      </c>
      <c r="F286" s="6">
        <v>516</v>
      </c>
      <c r="G286" s="6" t="s">
        <v>23</v>
      </c>
      <c r="H286" s="7">
        <f t="shared" si="48"/>
        <v>1.032</v>
      </c>
      <c r="I286" s="8">
        <f t="shared" si="52"/>
        <v>83.524000000000001</v>
      </c>
      <c r="J286" s="8">
        <f t="shared" si="49"/>
        <v>86.196768000000006</v>
      </c>
    </row>
    <row r="287" spans="1:10" ht="15">
      <c r="A287" s="6">
        <v>7</v>
      </c>
      <c r="B287" s="6">
        <v>8</v>
      </c>
      <c r="C287" s="6" t="s">
        <v>30</v>
      </c>
      <c r="D287" s="6">
        <v>240</v>
      </c>
      <c r="E287" s="6">
        <v>16</v>
      </c>
      <c r="F287" s="6">
        <v>260</v>
      </c>
      <c r="G287" s="6" t="s">
        <v>23</v>
      </c>
      <c r="H287" s="7">
        <f>F287*B287/1000</f>
        <v>2.08</v>
      </c>
      <c r="I287" s="8">
        <f>D287*E287/1000000*7850</f>
        <v>30.144000000000002</v>
      </c>
      <c r="J287" s="8">
        <f>I287*H287</f>
        <v>62.699520000000007</v>
      </c>
    </row>
    <row r="288" spans="1:10" ht="15">
      <c r="A288" s="6">
        <f t="shared" si="53"/>
        <v>8</v>
      </c>
      <c r="B288" s="6">
        <v>1</v>
      </c>
      <c r="C288" s="6" t="s">
        <v>25</v>
      </c>
      <c r="D288" s="6"/>
      <c r="E288" s="6"/>
      <c r="F288" s="6">
        <v>139</v>
      </c>
      <c r="G288" s="6" t="s">
        <v>23</v>
      </c>
      <c r="H288" s="7">
        <f>F288*B288/1000</f>
        <v>0.13900000000000001</v>
      </c>
      <c r="I288" s="8">
        <v>83.2</v>
      </c>
      <c r="J288" s="8">
        <f>I288*H288</f>
        <v>11.564800000000002</v>
      </c>
    </row>
    <row r="289" spans="1:10" ht="15">
      <c r="A289" s="6">
        <f t="shared" si="53"/>
        <v>9</v>
      </c>
      <c r="B289" s="6">
        <v>1</v>
      </c>
      <c r="C289" s="6" t="s">
        <v>25</v>
      </c>
      <c r="D289" s="6"/>
      <c r="E289" s="6"/>
      <c r="F289" s="6">
        <v>154</v>
      </c>
      <c r="G289" s="6" t="s">
        <v>23</v>
      </c>
      <c r="H289" s="7">
        <f>F289*B289/1000</f>
        <v>0.154</v>
      </c>
      <c r="I289" s="8">
        <v>83.2</v>
      </c>
      <c r="J289" s="8">
        <f>I289*H289</f>
        <v>12.812800000000001</v>
      </c>
    </row>
    <row r="290" spans="1:10" ht="15">
      <c r="A290" s="17" t="s">
        <v>86</v>
      </c>
      <c r="B290" s="4">
        <v>2</v>
      </c>
      <c r="C290" s="4" t="s">
        <v>25</v>
      </c>
      <c r="D290" s="4"/>
      <c r="E290" s="4"/>
      <c r="F290" s="4">
        <v>229</v>
      </c>
      <c r="G290" s="4" t="s">
        <v>23</v>
      </c>
      <c r="H290" s="7">
        <f>F290*B290/1000</f>
        <v>0.45800000000000002</v>
      </c>
      <c r="I290" s="8">
        <v>83.2</v>
      </c>
      <c r="J290" s="8">
        <f>I290*H290</f>
        <v>38.105600000000003</v>
      </c>
    </row>
    <row r="291" spans="1:10" ht="15">
      <c r="A291" s="6">
        <v>13</v>
      </c>
      <c r="B291" s="6">
        <v>2</v>
      </c>
      <c r="C291" s="6" t="s">
        <v>40</v>
      </c>
      <c r="D291" s="6">
        <v>240</v>
      </c>
      <c r="E291" s="6">
        <v>20</v>
      </c>
      <c r="F291" s="6">
        <v>400</v>
      </c>
      <c r="G291" s="6" t="s">
        <v>23</v>
      </c>
      <c r="H291" s="7">
        <f>F291*B291/1000</f>
        <v>0.8</v>
      </c>
      <c r="I291" s="8">
        <f>D291*E291/1000000*7850</f>
        <v>37.68</v>
      </c>
      <c r="J291" s="8">
        <f>I291*H291</f>
        <v>30.144000000000002</v>
      </c>
    </row>
    <row r="292" spans="1:10" ht="15">
      <c r="A292" s="3"/>
      <c r="B292" s="3"/>
      <c r="C292" s="3"/>
      <c r="D292" s="3"/>
      <c r="E292" s="3"/>
      <c r="F292" s="3"/>
      <c r="G292" s="3"/>
      <c r="H292" s="16" t="s">
        <v>16</v>
      </c>
      <c r="I292" s="16"/>
      <c r="J292" s="8">
        <f>SUM(J280:J291)</f>
        <v>2203.0890680000002</v>
      </c>
    </row>
    <row r="293" spans="1:10" ht="15">
      <c r="A293" s="3"/>
      <c r="B293" s="3"/>
      <c r="C293" s="3"/>
      <c r="D293" s="3"/>
      <c r="E293" s="3"/>
      <c r="F293" s="3"/>
      <c r="G293" s="3"/>
      <c r="H293" s="16" t="s">
        <v>17</v>
      </c>
      <c r="I293" s="16"/>
      <c r="J293" s="8">
        <f>J292*1.018</f>
        <v>2242.7446712240003</v>
      </c>
    </row>
    <row r="294" spans="1:10" ht="15">
      <c r="A294" s="3"/>
      <c r="B294" s="3"/>
      <c r="C294" s="3"/>
      <c r="D294" s="3"/>
      <c r="E294" s="3"/>
      <c r="F294" s="3"/>
      <c r="G294" s="3"/>
      <c r="H294" s="16" t="s">
        <v>18</v>
      </c>
      <c r="I294" s="16"/>
      <c r="J294" s="8">
        <f>J293*1.03</f>
        <v>2310.0270113607203</v>
      </c>
    </row>
    <row r="295" spans="1:10" ht="15">
      <c r="A295" s="3"/>
      <c r="B295" s="3"/>
      <c r="C295" s="3"/>
      <c r="D295" s="3"/>
      <c r="E295" s="3"/>
      <c r="F295" s="3"/>
      <c r="G295" s="9" t="s">
        <v>19</v>
      </c>
      <c r="H295" s="10">
        <v>1</v>
      </c>
      <c r="I295" s="3" t="s">
        <v>20</v>
      </c>
      <c r="J295" s="11">
        <f>H295*J294</f>
        <v>2310.0270113607203</v>
      </c>
    </row>
    <row r="296" spans="1:10" ht="15">
      <c r="A296" s="3"/>
      <c r="B296" s="3"/>
      <c r="C296" s="3"/>
      <c r="D296" s="3"/>
      <c r="E296" s="3"/>
      <c r="F296" s="3"/>
      <c r="G296" s="9"/>
      <c r="H296" s="10"/>
      <c r="I296" s="3"/>
      <c r="J296" s="18"/>
    </row>
    <row r="297" spans="1:10" ht="15">
      <c r="A297" s="3"/>
      <c r="B297" s="3"/>
      <c r="C297" s="3"/>
      <c r="D297" s="3"/>
      <c r="E297" s="3"/>
      <c r="F297" s="3"/>
      <c r="G297" s="9"/>
      <c r="H297" s="10"/>
      <c r="I297" s="3"/>
      <c r="J297" s="18"/>
    </row>
    <row r="298" spans="1:10" ht="15">
      <c r="A298" s="3"/>
      <c r="B298" s="3"/>
      <c r="C298" s="3"/>
      <c r="D298" s="3"/>
      <c r="E298" s="3"/>
      <c r="F298" s="3"/>
      <c r="G298" s="9"/>
      <c r="H298" s="10"/>
      <c r="I298" s="3"/>
      <c r="J298" s="18"/>
    </row>
    <row r="299" spans="1:10" ht="15">
      <c r="A299" s="3"/>
      <c r="B299" s="3"/>
      <c r="C299" s="3"/>
      <c r="D299" s="3"/>
      <c r="E299" s="3"/>
      <c r="F299" s="3"/>
      <c r="G299" s="9"/>
      <c r="H299" s="10"/>
      <c r="I299" s="3"/>
      <c r="J299" s="18"/>
    </row>
    <row r="300" spans="1:10" ht="15">
      <c r="A300" s="3"/>
      <c r="B300" s="3"/>
      <c r="C300" s="3"/>
      <c r="D300" s="3"/>
      <c r="E300" s="3"/>
      <c r="F300" s="3"/>
      <c r="G300" s="9"/>
      <c r="H300" s="10"/>
      <c r="I300" s="3"/>
      <c r="J300" s="18"/>
    </row>
    <row r="301" spans="1:10" ht="15">
      <c r="A301" s="3"/>
      <c r="B301" s="3"/>
      <c r="C301" s="3"/>
      <c r="D301" s="3"/>
      <c r="E301" s="3"/>
      <c r="F301" s="3"/>
      <c r="G301" s="9"/>
      <c r="H301" s="10"/>
      <c r="I301" s="3"/>
      <c r="J301" s="18"/>
    </row>
    <row r="302" spans="1:10" ht="15">
      <c r="A302" s="3"/>
      <c r="B302" s="3"/>
      <c r="C302" s="3"/>
      <c r="D302" s="3"/>
      <c r="E302" s="3"/>
      <c r="F302" s="3"/>
      <c r="G302" s="9"/>
      <c r="H302" s="10"/>
      <c r="I302" s="3"/>
      <c r="J302" s="18"/>
    </row>
    <row r="303" spans="1:10" ht="15">
      <c r="A303" s="3"/>
      <c r="B303" s="3"/>
      <c r="C303" s="3"/>
      <c r="D303" s="3"/>
      <c r="E303" s="3"/>
      <c r="F303" s="3"/>
      <c r="G303" s="9"/>
      <c r="H303" s="10"/>
      <c r="I303" s="3"/>
      <c r="J303" s="18"/>
    </row>
    <row r="304" spans="1:10" ht="15">
      <c r="A304" s="3"/>
      <c r="B304" s="3"/>
      <c r="C304" s="3"/>
      <c r="D304" s="3"/>
      <c r="E304" s="3"/>
      <c r="F304" s="3"/>
      <c r="G304" s="9"/>
      <c r="H304" s="10"/>
      <c r="I304" s="3"/>
      <c r="J304" s="18"/>
    </row>
    <row r="305" spans="1:10" ht="15">
      <c r="A305" s="3"/>
      <c r="B305" s="3"/>
      <c r="C305" s="3"/>
      <c r="D305" s="3"/>
      <c r="E305" s="3"/>
      <c r="F305" s="3"/>
      <c r="G305" s="9"/>
      <c r="H305" s="10"/>
      <c r="I305" s="3"/>
      <c r="J305" s="18"/>
    </row>
    <row r="306" spans="1:10" ht="15">
      <c r="A306" s="3"/>
      <c r="B306" s="3"/>
      <c r="C306" s="3"/>
      <c r="D306" s="3"/>
      <c r="E306" s="3"/>
      <c r="F306" s="3"/>
      <c r="G306" s="9"/>
      <c r="H306" s="10"/>
      <c r="I306" s="3"/>
      <c r="J306" s="18"/>
    </row>
    <row r="307" spans="1:10" ht="15">
      <c r="A307" s="3"/>
      <c r="B307" s="3"/>
      <c r="C307" s="3"/>
      <c r="D307" s="3"/>
      <c r="E307" s="3"/>
      <c r="F307" s="3"/>
      <c r="G307" s="9"/>
      <c r="H307" s="10"/>
      <c r="I307" s="3"/>
      <c r="J307" s="18"/>
    </row>
    <row r="311" spans="1:10" ht="15">
      <c r="A311" s="2" t="s">
        <v>89</v>
      </c>
      <c r="B311" s="3"/>
      <c r="C311" s="3"/>
      <c r="D311" s="3"/>
      <c r="E311" s="3"/>
      <c r="F311" s="3"/>
      <c r="G311" s="3"/>
      <c r="H311" s="3"/>
      <c r="I311" s="3"/>
      <c r="J311" s="3"/>
    </row>
    <row r="312" spans="1:10" ht="15">
      <c r="A312" s="4" t="s">
        <v>0</v>
      </c>
      <c r="B312" s="4" t="s">
        <v>1</v>
      </c>
      <c r="C312" s="4" t="s">
        <v>2</v>
      </c>
      <c r="D312" s="4" t="s">
        <v>3</v>
      </c>
      <c r="E312" s="4" t="s">
        <v>4</v>
      </c>
      <c r="F312" s="4" t="s">
        <v>5</v>
      </c>
      <c r="G312" s="4" t="s">
        <v>6</v>
      </c>
      <c r="H312" s="4" t="s">
        <v>7</v>
      </c>
      <c r="I312" s="4" t="s">
        <v>8</v>
      </c>
      <c r="J312" s="4" t="s">
        <v>9</v>
      </c>
    </row>
    <row r="313" spans="1:10" ht="15">
      <c r="A313" s="5"/>
      <c r="B313" s="5" t="s">
        <v>10</v>
      </c>
      <c r="C313" s="5"/>
      <c r="D313" s="5" t="s">
        <v>11</v>
      </c>
      <c r="E313" s="5" t="s">
        <v>11</v>
      </c>
      <c r="F313" s="5" t="s">
        <v>11</v>
      </c>
      <c r="G313" s="5" t="s">
        <v>12</v>
      </c>
      <c r="H313" s="5" t="s">
        <v>13</v>
      </c>
      <c r="I313" s="5" t="s">
        <v>14</v>
      </c>
      <c r="J313" s="5" t="s">
        <v>15</v>
      </c>
    </row>
    <row r="314" spans="1:10" ht="15">
      <c r="A314" s="6">
        <v>26</v>
      </c>
      <c r="B314" s="6">
        <v>2</v>
      </c>
      <c r="C314" s="6" t="s">
        <v>25</v>
      </c>
      <c r="D314" s="6"/>
      <c r="E314" s="6"/>
      <c r="F314" s="6">
        <v>8926</v>
      </c>
      <c r="G314" s="6" t="s">
        <v>23</v>
      </c>
      <c r="H314" s="7">
        <f>F314*B314/1000</f>
        <v>17.852</v>
      </c>
      <c r="I314" s="8">
        <v>83.2</v>
      </c>
      <c r="J314" s="8">
        <f>I314*H314</f>
        <v>1485.2864000000002</v>
      </c>
    </row>
    <row r="315" spans="1:10" ht="15">
      <c r="A315" s="6">
        <v>25</v>
      </c>
      <c r="B315" s="6">
        <v>2</v>
      </c>
      <c r="C315" s="6" t="s">
        <v>25</v>
      </c>
      <c r="D315" s="6"/>
      <c r="E315" s="6"/>
      <c r="F315" s="6">
        <v>2313</v>
      </c>
      <c r="G315" s="6" t="s">
        <v>23</v>
      </c>
      <c r="H315" s="7">
        <f t="shared" ref="H315:H320" si="54">F315*B315/1000</f>
        <v>4.6260000000000003</v>
      </c>
      <c r="I315" s="8">
        <v>83.2</v>
      </c>
      <c r="J315" s="8">
        <f t="shared" ref="J315:J320" si="55">I315*H315</f>
        <v>384.88320000000004</v>
      </c>
    </row>
    <row r="316" spans="1:10" ht="15">
      <c r="A316" s="6">
        <v>3</v>
      </c>
      <c r="B316" s="6">
        <v>6</v>
      </c>
      <c r="C316" s="6" t="s">
        <v>26</v>
      </c>
      <c r="D316" s="6">
        <v>150</v>
      </c>
      <c r="E316" s="6">
        <v>10</v>
      </c>
      <c r="F316" s="6">
        <v>200</v>
      </c>
      <c r="G316" s="6" t="s">
        <v>23</v>
      </c>
      <c r="H316" s="7">
        <f t="shared" si="54"/>
        <v>1.2</v>
      </c>
      <c r="I316" s="8">
        <f>D316*E316/1000000*7850</f>
        <v>11.775</v>
      </c>
      <c r="J316" s="8">
        <f t="shared" si="55"/>
        <v>14.13</v>
      </c>
    </row>
    <row r="317" spans="1:10" ht="15">
      <c r="A317" s="13" t="s">
        <v>88</v>
      </c>
      <c r="B317" s="6">
        <v>4</v>
      </c>
      <c r="C317" s="6" t="s">
        <v>26</v>
      </c>
      <c r="D317" s="6">
        <v>150</v>
      </c>
      <c r="E317" s="6">
        <v>10</v>
      </c>
      <c r="F317" s="6">
        <v>100</v>
      </c>
      <c r="G317" s="6" t="s">
        <v>23</v>
      </c>
      <c r="H317" s="7">
        <f t="shared" si="54"/>
        <v>0.4</v>
      </c>
      <c r="I317" s="8">
        <f>D317*E317/1000000*7850</f>
        <v>11.775</v>
      </c>
      <c r="J317" s="8">
        <f t="shared" si="55"/>
        <v>4.71</v>
      </c>
    </row>
    <row r="318" spans="1:10" ht="15">
      <c r="A318" s="6">
        <f>A316+1</f>
        <v>4</v>
      </c>
      <c r="B318" s="6">
        <v>2</v>
      </c>
      <c r="C318" s="6" t="s">
        <v>27</v>
      </c>
      <c r="D318" s="6">
        <v>400</v>
      </c>
      <c r="E318" s="6">
        <v>20</v>
      </c>
      <c r="F318" s="6">
        <v>400</v>
      </c>
      <c r="G318" s="6" t="s">
        <v>23</v>
      </c>
      <c r="H318" s="7">
        <f t="shared" si="54"/>
        <v>0.8</v>
      </c>
      <c r="I318" s="8">
        <f t="shared" ref="I318:I320" si="56">D318*E318/1000000*7850</f>
        <v>62.800000000000004</v>
      </c>
      <c r="J318" s="8">
        <f t="shared" si="55"/>
        <v>50.240000000000009</v>
      </c>
    </row>
    <row r="319" spans="1:10" ht="15">
      <c r="A319" s="6">
        <f t="shared" ref="A319:A325" si="57">A318+1</f>
        <v>5</v>
      </c>
      <c r="B319" s="6">
        <v>8</v>
      </c>
      <c r="C319" s="6" t="s">
        <v>28</v>
      </c>
      <c r="D319" s="6">
        <v>115</v>
      </c>
      <c r="E319" s="6">
        <v>15</v>
      </c>
      <c r="F319" s="6">
        <v>206</v>
      </c>
      <c r="G319" s="6" t="s">
        <v>23</v>
      </c>
      <c r="H319" s="7">
        <f t="shared" si="54"/>
        <v>1.6479999999999999</v>
      </c>
      <c r="I319" s="8">
        <f t="shared" si="56"/>
        <v>13.54125</v>
      </c>
      <c r="J319" s="8">
        <f t="shared" si="55"/>
        <v>22.31598</v>
      </c>
    </row>
    <row r="320" spans="1:10" ht="15">
      <c r="A320" s="6">
        <v>24</v>
      </c>
      <c r="B320" s="6">
        <v>1</v>
      </c>
      <c r="C320" s="6" t="s">
        <v>87</v>
      </c>
      <c r="D320" s="6">
        <v>532</v>
      </c>
      <c r="E320" s="6">
        <v>20</v>
      </c>
      <c r="F320" s="6">
        <v>516</v>
      </c>
      <c r="G320" s="6" t="s">
        <v>23</v>
      </c>
      <c r="H320" s="7">
        <f t="shared" si="54"/>
        <v>0.51600000000000001</v>
      </c>
      <c r="I320" s="8">
        <f t="shared" si="56"/>
        <v>83.524000000000001</v>
      </c>
      <c r="J320" s="8">
        <f t="shared" si="55"/>
        <v>43.098384000000003</v>
      </c>
    </row>
    <row r="321" spans="1:10" ht="15">
      <c r="A321" s="13" t="s">
        <v>91</v>
      </c>
      <c r="B321" s="6">
        <v>1</v>
      </c>
      <c r="C321" s="6" t="s">
        <v>92</v>
      </c>
      <c r="D321" s="6">
        <v>500</v>
      </c>
      <c r="E321" s="6">
        <v>20</v>
      </c>
      <c r="F321" s="6">
        <v>272</v>
      </c>
      <c r="G321" s="6" t="s">
        <v>23</v>
      </c>
      <c r="H321" s="7">
        <f>F321*B321/1000</f>
        <v>0.27200000000000002</v>
      </c>
      <c r="I321" s="8">
        <f>D321*E321/1000000*7850</f>
        <v>78.5</v>
      </c>
      <c r="J321" s="8">
        <f>I321*H321</f>
        <v>21.352</v>
      </c>
    </row>
    <row r="322" spans="1:10" ht="15">
      <c r="A322" s="6">
        <v>7</v>
      </c>
      <c r="B322" s="6">
        <v>5</v>
      </c>
      <c r="C322" s="6" t="s">
        <v>30</v>
      </c>
      <c r="D322" s="6">
        <v>240</v>
      </c>
      <c r="E322" s="6">
        <v>16</v>
      </c>
      <c r="F322" s="6">
        <v>260</v>
      </c>
      <c r="G322" s="6" t="s">
        <v>23</v>
      </c>
      <c r="H322" s="7">
        <f>F322*B322/1000</f>
        <v>1.3</v>
      </c>
      <c r="I322" s="8">
        <f>D322*E322/1000000*7850</f>
        <v>30.144000000000002</v>
      </c>
      <c r="J322" s="8">
        <f>I322*H322</f>
        <v>39.187200000000004</v>
      </c>
    </row>
    <row r="323" spans="1:10" ht="15">
      <c r="A323" s="13" t="s">
        <v>90</v>
      </c>
      <c r="B323" s="6">
        <v>1</v>
      </c>
      <c r="C323" s="6" t="s">
        <v>30</v>
      </c>
      <c r="D323" s="6">
        <v>240</v>
      </c>
      <c r="E323" s="6">
        <v>16</v>
      </c>
      <c r="F323" s="6">
        <v>260</v>
      </c>
      <c r="G323" s="6" t="s">
        <v>23</v>
      </c>
      <c r="H323" s="7">
        <f>F323*B323/1000</f>
        <v>0.26</v>
      </c>
      <c r="I323" s="8">
        <f>D323*E323/1000000*7850</f>
        <v>30.144000000000002</v>
      </c>
      <c r="J323" s="8">
        <f>I323*H323</f>
        <v>7.8374400000000009</v>
      </c>
    </row>
    <row r="324" spans="1:10" ht="15">
      <c r="A324" s="6">
        <f>A322+1</f>
        <v>8</v>
      </c>
      <c r="B324" s="6">
        <v>1</v>
      </c>
      <c r="C324" s="6" t="s">
        <v>25</v>
      </c>
      <c r="D324" s="6"/>
      <c r="E324" s="6"/>
      <c r="F324" s="6">
        <v>139</v>
      </c>
      <c r="G324" s="6" t="s">
        <v>23</v>
      </c>
      <c r="H324" s="7">
        <f>F324*B324/1000</f>
        <v>0.13900000000000001</v>
      </c>
      <c r="I324" s="8">
        <v>83.2</v>
      </c>
      <c r="J324" s="8">
        <f>I324*H324</f>
        <v>11.564800000000002</v>
      </c>
    </row>
    <row r="325" spans="1:10" ht="15">
      <c r="A325" s="6">
        <f t="shared" si="57"/>
        <v>9</v>
      </c>
      <c r="B325" s="6">
        <v>1</v>
      </c>
      <c r="C325" s="6" t="s">
        <v>25</v>
      </c>
      <c r="D325" s="6"/>
      <c r="E325" s="6"/>
      <c r="F325" s="6">
        <v>154</v>
      </c>
      <c r="G325" s="6" t="s">
        <v>23</v>
      </c>
      <c r="H325" s="7">
        <f>F325*B325/1000</f>
        <v>0.154</v>
      </c>
      <c r="I325" s="8">
        <v>83.2</v>
      </c>
      <c r="J325" s="8">
        <f>I325*H325</f>
        <v>12.812800000000001</v>
      </c>
    </row>
    <row r="326" spans="1:10" ht="15">
      <c r="A326" s="17" t="s">
        <v>86</v>
      </c>
      <c r="B326" s="4">
        <v>2</v>
      </c>
      <c r="C326" s="4" t="s">
        <v>25</v>
      </c>
      <c r="D326" s="4"/>
      <c r="E326" s="4"/>
      <c r="F326" s="4">
        <v>229</v>
      </c>
      <c r="G326" s="4" t="s">
        <v>23</v>
      </c>
      <c r="H326" s="7">
        <f>F326*B326/1000</f>
        <v>0.45800000000000002</v>
      </c>
      <c r="I326" s="8">
        <v>83.2</v>
      </c>
      <c r="J326" s="8">
        <f>I326*H326</f>
        <v>38.105600000000003</v>
      </c>
    </row>
    <row r="327" spans="1:10" ht="15">
      <c r="A327" s="6">
        <v>13</v>
      </c>
      <c r="B327" s="6">
        <v>2</v>
      </c>
      <c r="C327" s="6" t="s">
        <v>40</v>
      </c>
      <c r="D327" s="6">
        <v>240</v>
      </c>
      <c r="E327" s="6">
        <v>20</v>
      </c>
      <c r="F327" s="6">
        <v>400</v>
      </c>
      <c r="G327" s="6" t="s">
        <v>23</v>
      </c>
      <c r="H327" s="7">
        <f>F327*B327/1000</f>
        <v>0.8</v>
      </c>
      <c r="I327" s="8">
        <f>D327*E327/1000000*7850</f>
        <v>37.68</v>
      </c>
      <c r="J327" s="8">
        <f>I327*H327</f>
        <v>30.144000000000002</v>
      </c>
    </row>
    <row r="328" spans="1:10" ht="15">
      <c r="A328" s="3"/>
      <c r="B328" s="3"/>
      <c r="C328" s="3"/>
      <c r="D328" s="3"/>
      <c r="E328" s="3"/>
      <c r="F328" s="3"/>
      <c r="G328" s="3"/>
      <c r="H328" s="16" t="s">
        <v>16</v>
      </c>
      <c r="I328" s="16"/>
      <c r="J328" s="8">
        <f>SUM(J314:J327)</f>
        <v>2165.6678040000002</v>
      </c>
    </row>
    <row r="329" spans="1:10" ht="15">
      <c r="A329" s="3"/>
      <c r="B329" s="3"/>
      <c r="C329" s="3"/>
      <c r="D329" s="3"/>
      <c r="E329" s="3"/>
      <c r="F329" s="3"/>
      <c r="G329" s="3"/>
      <c r="H329" s="16" t="s">
        <v>17</v>
      </c>
      <c r="I329" s="16"/>
      <c r="J329" s="8">
        <f>J328*1.018</f>
        <v>2204.6498244720001</v>
      </c>
    </row>
    <row r="330" spans="1:10" ht="15">
      <c r="A330" s="3"/>
      <c r="B330" s="3"/>
      <c r="C330" s="3"/>
      <c r="D330" s="3"/>
      <c r="E330" s="3"/>
      <c r="F330" s="3"/>
      <c r="G330" s="3"/>
      <c r="H330" s="16" t="s">
        <v>18</v>
      </c>
      <c r="I330" s="16"/>
      <c r="J330" s="8">
        <f>J329*1.03</f>
        <v>2270.7893192061601</v>
      </c>
    </row>
    <row r="331" spans="1:10" ht="15">
      <c r="A331" s="3"/>
      <c r="B331" s="3"/>
      <c r="C331" s="3"/>
      <c r="D331" s="3"/>
      <c r="E331" s="3"/>
      <c r="F331" s="3"/>
      <c r="G331" s="9" t="s">
        <v>19</v>
      </c>
      <c r="H331" s="10">
        <v>1</v>
      </c>
      <c r="I331" s="3" t="s">
        <v>20</v>
      </c>
      <c r="J331" s="11">
        <f>H331*J330</f>
        <v>2270.7893192061601</v>
      </c>
    </row>
    <row r="335" spans="1:10" ht="15">
      <c r="A335" s="2" t="s">
        <v>93</v>
      </c>
      <c r="B335" s="3"/>
      <c r="C335" s="3"/>
      <c r="D335" s="3"/>
      <c r="E335" s="3"/>
      <c r="F335" s="3"/>
      <c r="G335" s="3"/>
      <c r="H335" s="3"/>
      <c r="I335" s="3"/>
      <c r="J335" s="3"/>
    </row>
    <row r="336" spans="1:10" ht="15">
      <c r="A336" s="4" t="s">
        <v>0</v>
      </c>
      <c r="B336" s="4" t="s">
        <v>1</v>
      </c>
      <c r="C336" s="4" t="s">
        <v>2</v>
      </c>
      <c r="D336" s="4" t="s">
        <v>3</v>
      </c>
      <c r="E336" s="4" t="s">
        <v>4</v>
      </c>
      <c r="F336" s="4" t="s">
        <v>5</v>
      </c>
      <c r="G336" s="4" t="s">
        <v>6</v>
      </c>
      <c r="H336" s="4" t="s">
        <v>7</v>
      </c>
      <c r="I336" s="4" t="s">
        <v>8</v>
      </c>
      <c r="J336" s="4" t="s">
        <v>9</v>
      </c>
    </row>
    <row r="337" spans="1:10" ht="15">
      <c r="A337" s="5"/>
      <c r="B337" s="5" t="s">
        <v>10</v>
      </c>
      <c r="C337" s="5"/>
      <c r="D337" s="5" t="s">
        <v>11</v>
      </c>
      <c r="E337" s="5" t="s">
        <v>11</v>
      </c>
      <c r="F337" s="5" t="s">
        <v>11</v>
      </c>
      <c r="G337" s="5" t="s">
        <v>12</v>
      </c>
      <c r="H337" s="5" t="s">
        <v>13</v>
      </c>
      <c r="I337" s="5" t="s">
        <v>14</v>
      </c>
      <c r="J337" s="5" t="s">
        <v>15</v>
      </c>
    </row>
    <row r="338" spans="1:10" ht="15">
      <c r="A338" s="6">
        <v>27</v>
      </c>
      <c r="B338" s="6">
        <v>1</v>
      </c>
      <c r="C338" s="6" t="s">
        <v>25</v>
      </c>
      <c r="D338" s="6"/>
      <c r="E338" s="6"/>
      <c r="F338" s="6">
        <v>7831</v>
      </c>
      <c r="G338" s="6" t="s">
        <v>23</v>
      </c>
      <c r="H338" s="7">
        <f>F338*B338/1000</f>
        <v>7.8310000000000004</v>
      </c>
      <c r="I338" s="8">
        <v>83.2</v>
      </c>
      <c r="J338" s="8">
        <f>I338*H338</f>
        <v>651.53920000000005</v>
      </c>
    </row>
    <row r="339" spans="1:10" ht="15">
      <c r="A339" s="6">
        <v>28</v>
      </c>
      <c r="B339" s="6">
        <v>2</v>
      </c>
      <c r="C339" s="6" t="s">
        <v>25</v>
      </c>
      <c r="D339" s="6"/>
      <c r="E339" s="6"/>
      <c r="F339" s="6">
        <v>2210</v>
      </c>
      <c r="G339" s="6" t="s">
        <v>23</v>
      </c>
      <c r="H339" s="7">
        <f t="shared" ref="H339:H345" si="58">F339*B339/1000</f>
        <v>4.42</v>
      </c>
      <c r="I339" s="8">
        <v>83.2</v>
      </c>
      <c r="J339" s="8">
        <f t="shared" ref="J339:J345" si="59">I339*H339</f>
        <v>367.74400000000003</v>
      </c>
    </row>
    <row r="340" spans="1:10" ht="15">
      <c r="A340" s="6">
        <v>29</v>
      </c>
      <c r="B340" s="6">
        <v>1</v>
      </c>
      <c r="C340" s="6" t="s">
        <v>25</v>
      </c>
      <c r="D340" s="6"/>
      <c r="E340" s="6"/>
      <c r="F340" s="6">
        <v>7888</v>
      </c>
      <c r="G340" s="6" t="s">
        <v>23</v>
      </c>
      <c r="H340" s="7">
        <f t="shared" ref="H340" si="60">F340*B340/1000</f>
        <v>7.8879999999999999</v>
      </c>
      <c r="I340" s="8">
        <v>83.2</v>
      </c>
      <c r="J340" s="8">
        <f t="shared" ref="J340" si="61">I340*H340</f>
        <v>656.28160000000003</v>
      </c>
    </row>
    <row r="341" spans="1:10" ht="15">
      <c r="A341" s="6">
        <v>3</v>
      </c>
      <c r="B341" s="6">
        <v>4</v>
      </c>
      <c r="C341" s="6" t="s">
        <v>26</v>
      </c>
      <c r="D341" s="6">
        <v>150</v>
      </c>
      <c r="E341" s="6">
        <v>10</v>
      </c>
      <c r="F341" s="6">
        <v>200</v>
      </c>
      <c r="G341" s="6" t="s">
        <v>23</v>
      </c>
      <c r="H341" s="7">
        <f t="shared" si="58"/>
        <v>0.8</v>
      </c>
      <c r="I341" s="8">
        <f>D341*E341/1000000*7850</f>
        <v>11.775</v>
      </c>
      <c r="J341" s="8">
        <f t="shared" si="59"/>
        <v>9.42</v>
      </c>
    </row>
    <row r="342" spans="1:10" ht="15">
      <c r="A342" s="13" t="s">
        <v>88</v>
      </c>
      <c r="B342" s="6">
        <v>4</v>
      </c>
      <c r="C342" s="6" t="s">
        <v>26</v>
      </c>
      <c r="D342" s="6">
        <v>150</v>
      </c>
      <c r="E342" s="6">
        <v>10</v>
      </c>
      <c r="F342" s="6">
        <v>100</v>
      </c>
      <c r="G342" s="6" t="s">
        <v>23</v>
      </c>
      <c r="H342" s="7">
        <f t="shared" si="58"/>
        <v>0.4</v>
      </c>
      <c r="I342" s="8">
        <f>D342*E342/1000000*7850</f>
        <v>11.775</v>
      </c>
      <c r="J342" s="8">
        <f t="shared" si="59"/>
        <v>4.71</v>
      </c>
    </row>
    <row r="343" spans="1:10" ht="15">
      <c r="A343" s="6">
        <f>A341+1</f>
        <v>4</v>
      </c>
      <c r="B343" s="6">
        <v>1</v>
      </c>
      <c r="C343" s="6" t="s">
        <v>27</v>
      </c>
      <c r="D343" s="6">
        <v>400</v>
      </c>
      <c r="E343" s="6">
        <v>20</v>
      </c>
      <c r="F343" s="6">
        <v>400</v>
      </c>
      <c r="G343" s="6" t="s">
        <v>23</v>
      </c>
      <c r="H343" s="7">
        <f t="shared" si="58"/>
        <v>0.4</v>
      </c>
      <c r="I343" s="8">
        <f t="shared" ref="I343:I345" si="62">D343*E343/1000000*7850</f>
        <v>62.800000000000004</v>
      </c>
      <c r="J343" s="8">
        <f t="shared" si="59"/>
        <v>25.120000000000005</v>
      </c>
    </row>
    <row r="344" spans="1:10" ht="15">
      <c r="A344" s="6">
        <f t="shared" ref="A344" si="63">A343+1</f>
        <v>5</v>
      </c>
      <c r="B344" s="6">
        <v>4</v>
      </c>
      <c r="C344" s="6" t="s">
        <v>28</v>
      </c>
      <c r="D344" s="6">
        <v>115</v>
      </c>
      <c r="E344" s="6">
        <v>15</v>
      </c>
      <c r="F344" s="6">
        <v>206</v>
      </c>
      <c r="G344" s="6" t="s">
        <v>23</v>
      </c>
      <c r="H344" s="7">
        <f t="shared" si="58"/>
        <v>0.82399999999999995</v>
      </c>
      <c r="I344" s="8">
        <f t="shared" si="62"/>
        <v>13.54125</v>
      </c>
      <c r="J344" s="8">
        <f t="shared" si="59"/>
        <v>11.15799</v>
      </c>
    </row>
    <row r="345" spans="1:10" ht="15">
      <c r="A345" s="6">
        <v>24</v>
      </c>
      <c r="B345" s="6">
        <v>2</v>
      </c>
      <c r="C345" s="6" t="s">
        <v>87</v>
      </c>
      <c r="D345" s="6">
        <v>532</v>
      </c>
      <c r="E345" s="6">
        <v>20</v>
      </c>
      <c r="F345" s="6">
        <v>516</v>
      </c>
      <c r="G345" s="6" t="s">
        <v>23</v>
      </c>
      <c r="H345" s="7">
        <f t="shared" si="58"/>
        <v>1.032</v>
      </c>
      <c r="I345" s="8">
        <f t="shared" si="62"/>
        <v>83.524000000000001</v>
      </c>
      <c r="J345" s="8">
        <f t="shared" si="59"/>
        <v>86.196768000000006</v>
      </c>
    </row>
    <row r="346" spans="1:10" ht="15">
      <c r="A346" s="6">
        <v>7</v>
      </c>
      <c r="B346" s="6">
        <v>8</v>
      </c>
      <c r="C346" s="6" t="s">
        <v>30</v>
      </c>
      <c r="D346" s="6">
        <v>240</v>
      </c>
      <c r="E346" s="6">
        <v>16</v>
      </c>
      <c r="F346" s="6">
        <v>260</v>
      </c>
      <c r="G346" s="6" t="s">
        <v>23</v>
      </c>
      <c r="H346" s="7">
        <f>F346*B346/1000</f>
        <v>2.08</v>
      </c>
      <c r="I346" s="8">
        <f>D346*E346/1000000*7850</f>
        <v>30.144000000000002</v>
      </c>
      <c r="J346" s="8">
        <f>I346*H346</f>
        <v>62.699520000000007</v>
      </c>
    </row>
    <row r="347" spans="1:10" ht="15">
      <c r="A347" s="6">
        <v>9</v>
      </c>
      <c r="B347" s="6">
        <v>1</v>
      </c>
      <c r="C347" s="6" t="s">
        <v>25</v>
      </c>
      <c r="D347" s="6"/>
      <c r="E347" s="6"/>
      <c r="F347" s="6">
        <v>165</v>
      </c>
      <c r="G347" s="6" t="s">
        <v>23</v>
      </c>
      <c r="H347" s="7">
        <f>F347*B347/1000</f>
        <v>0.16500000000000001</v>
      </c>
      <c r="I347" s="8">
        <v>83.2</v>
      </c>
      <c r="J347" s="8">
        <f>I347*H347</f>
        <v>13.728000000000002</v>
      </c>
    </row>
    <row r="348" spans="1:10" ht="15">
      <c r="A348" s="17" t="s">
        <v>86</v>
      </c>
      <c r="B348" s="4">
        <v>2</v>
      </c>
      <c r="C348" s="4" t="s">
        <v>25</v>
      </c>
      <c r="D348" s="4"/>
      <c r="E348" s="4"/>
      <c r="F348" s="4">
        <v>229</v>
      </c>
      <c r="G348" s="4" t="s">
        <v>23</v>
      </c>
      <c r="H348" s="7">
        <f>F348*B348/1000</f>
        <v>0.45800000000000002</v>
      </c>
      <c r="I348" s="8">
        <v>83.2</v>
      </c>
      <c r="J348" s="8">
        <f>I348*H348</f>
        <v>38.105600000000003</v>
      </c>
    </row>
    <row r="349" spans="1:10" ht="15">
      <c r="A349" s="6">
        <v>13</v>
      </c>
      <c r="B349" s="6">
        <v>1</v>
      </c>
      <c r="C349" s="6" t="s">
        <v>40</v>
      </c>
      <c r="D349" s="6">
        <v>240</v>
      </c>
      <c r="E349" s="6">
        <v>20</v>
      </c>
      <c r="F349" s="6">
        <v>400</v>
      </c>
      <c r="G349" s="6" t="s">
        <v>23</v>
      </c>
      <c r="H349" s="7">
        <f>F349*B349/1000</f>
        <v>0.4</v>
      </c>
      <c r="I349" s="8">
        <f>D349*E349/1000000*7850</f>
        <v>37.68</v>
      </c>
      <c r="J349" s="8">
        <f>I349*H349</f>
        <v>15.072000000000001</v>
      </c>
    </row>
    <row r="350" spans="1:10" ht="15">
      <c r="A350" s="3"/>
      <c r="B350" s="3"/>
      <c r="C350" s="3"/>
      <c r="D350" s="3"/>
      <c r="E350" s="3"/>
      <c r="F350" s="3"/>
      <c r="G350" s="3"/>
      <c r="H350" s="15" t="s">
        <v>16</v>
      </c>
      <c r="I350" s="15"/>
      <c r="J350" s="8">
        <f>SUM(J338:J349)</f>
        <v>1941.7746780000002</v>
      </c>
    </row>
    <row r="351" spans="1:10" ht="15">
      <c r="A351" s="3"/>
      <c r="B351" s="3"/>
      <c r="C351" s="3"/>
      <c r="D351" s="3"/>
      <c r="E351" s="3"/>
      <c r="F351" s="3"/>
      <c r="G351" s="3"/>
      <c r="H351" s="15" t="s">
        <v>17</v>
      </c>
      <c r="I351" s="15"/>
      <c r="J351" s="8">
        <f>J350*1.018</f>
        <v>1976.7266222040003</v>
      </c>
    </row>
    <row r="352" spans="1:10" ht="15">
      <c r="A352" s="3"/>
      <c r="B352" s="3"/>
      <c r="C352" s="3"/>
      <c r="D352" s="3"/>
      <c r="E352" s="3"/>
      <c r="F352" s="3"/>
      <c r="G352" s="3"/>
      <c r="H352" s="15" t="s">
        <v>18</v>
      </c>
      <c r="I352" s="15"/>
      <c r="J352" s="8">
        <f>J351*1.03</f>
        <v>2036.0284208701203</v>
      </c>
    </row>
    <row r="353" spans="1:10" ht="15">
      <c r="A353" s="3"/>
      <c r="B353" s="3"/>
      <c r="C353" s="3"/>
      <c r="D353" s="3"/>
      <c r="E353" s="3"/>
      <c r="F353" s="3"/>
      <c r="G353" s="9" t="s">
        <v>19</v>
      </c>
      <c r="H353" s="10">
        <v>1</v>
      </c>
      <c r="I353" s="3" t="s">
        <v>20</v>
      </c>
      <c r="J353" s="11">
        <f>H353*J352</f>
        <v>2036.0284208701203</v>
      </c>
    </row>
    <row r="356" spans="1:10" ht="15">
      <c r="A356" s="2" t="s">
        <v>94</v>
      </c>
      <c r="B356" s="3"/>
      <c r="C356" s="3"/>
      <c r="D356" s="3"/>
      <c r="E356" s="3"/>
      <c r="F356" s="3"/>
      <c r="G356" s="3"/>
      <c r="H356" s="3"/>
      <c r="I356" s="3"/>
      <c r="J356" s="3"/>
    </row>
    <row r="357" spans="1:10" ht="15">
      <c r="A357" s="4" t="s">
        <v>0</v>
      </c>
      <c r="B357" s="4" t="s">
        <v>1</v>
      </c>
      <c r="C357" s="4" t="s">
        <v>2</v>
      </c>
      <c r="D357" s="4" t="s">
        <v>3</v>
      </c>
      <c r="E357" s="4" t="s">
        <v>4</v>
      </c>
      <c r="F357" s="4" t="s">
        <v>5</v>
      </c>
      <c r="G357" s="4" t="s">
        <v>6</v>
      </c>
      <c r="H357" s="4" t="s">
        <v>7</v>
      </c>
      <c r="I357" s="4" t="s">
        <v>8</v>
      </c>
      <c r="J357" s="4" t="s">
        <v>9</v>
      </c>
    </row>
    <row r="358" spans="1:10" ht="15">
      <c r="A358" s="5"/>
      <c r="B358" s="5" t="s">
        <v>10</v>
      </c>
      <c r="C358" s="5"/>
      <c r="D358" s="5" t="s">
        <v>11</v>
      </c>
      <c r="E358" s="5" t="s">
        <v>11</v>
      </c>
      <c r="F358" s="5" t="s">
        <v>11</v>
      </c>
      <c r="G358" s="5" t="s">
        <v>12</v>
      </c>
      <c r="H358" s="5" t="s">
        <v>13</v>
      </c>
      <c r="I358" s="5" t="s">
        <v>14</v>
      </c>
      <c r="J358" s="5" t="s">
        <v>15</v>
      </c>
    </row>
    <row r="359" spans="1:10" ht="15">
      <c r="A359" s="6">
        <v>28</v>
      </c>
      <c r="B359" s="6">
        <v>2</v>
      </c>
      <c r="C359" s="6" t="s">
        <v>25</v>
      </c>
      <c r="D359" s="6"/>
      <c r="E359" s="6"/>
      <c r="F359" s="6">
        <v>2210</v>
      </c>
      <c r="G359" s="6" t="s">
        <v>23</v>
      </c>
      <c r="H359" s="7">
        <f t="shared" ref="H359:H365" si="64">F359*B359/1000</f>
        <v>4.42</v>
      </c>
      <c r="I359" s="8">
        <v>83.2</v>
      </c>
      <c r="J359" s="8">
        <f t="shared" ref="J359:J365" si="65">I359*H359</f>
        <v>367.74400000000003</v>
      </c>
    </row>
    <row r="360" spans="1:10" ht="15">
      <c r="A360" s="6">
        <v>29</v>
      </c>
      <c r="B360" s="6">
        <v>1</v>
      </c>
      <c r="C360" s="6" t="s">
        <v>25</v>
      </c>
      <c r="D360" s="6"/>
      <c r="E360" s="6"/>
      <c r="F360" s="6">
        <v>7888</v>
      </c>
      <c r="G360" s="6" t="s">
        <v>23</v>
      </c>
      <c r="H360" s="7">
        <f t="shared" si="64"/>
        <v>7.8879999999999999</v>
      </c>
      <c r="I360" s="8">
        <v>83.2</v>
      </c>
      <c r="J360" s="8">
        <f t="shared" si="65"/>
        <v>656.28160000000003</v>
      </c>
    </row>
    <row r="361" spans="1:10" ht="15">
      <c r="A361" s="6">
        <v>30</v>
      </c>
      <c r="B361" s="6">
        <v>1</v>
      </c>
      <c r="C361" s="6" t="s">
        <v>25</v>
      </c>
      <c r="D361" s="6"/>
      <c r="E361" s="6"/>
      <c r="F361" s="6">
        <v>4065</v>
      </c>
      <c r="G361" s="6" t="s">
        <v>23</v>
      </c>
      <c r="H361" s="7">
        <f t="shared" ref="H361:H362" si="66">F361*B361/1000</f>
        <v>4.0650000000000004</v>
      </c>
      <c r="I361" s="8">
        <v>83.2</v>
      </c>
      <c r="J361" s="8">
        <f t="shared" ref="J361:J362" si="67">I361*H361</f>
        <v>338.20800000000003</v>
      </c>
    </row>
    <row r="362" spans="1:10" ht="15">
      <c r="A362" s="6">
        <v>31</v>
      </c>
      <c r="B362" s="6">
        <v>1</v>
      </c>
      <c r="C362" s="6" t="s">
        <v>25</v>
      </c>
      <c r="D362" s="6"/>
      <c r="E362" s="6"/>
      <c r="F362" s="6">
        <v>2050</v>
      </c>
      <c r="G362" s="6" t="s">
        <v>23</v>
      </c>
      <c r="H362" s="7">
        <f t="shared" si="66"/>
        <v>2.0499999999999998</v>
      </c>
      <c r="I362" s="8">
        <v>83.2</v>
      </c>
      <c r="J362" s="8">
        <f t="shared" si="67"/>
        <v>170.56</v>
      </c>
    </row>
    <row r="363" spans="1:10" ht="15">
      <c r="A363" s="6">
        <v>3</v>
      </c>
      <c r="B363" s="6">
        <v>4</v>
      </c>
      <c r="C363" s="6" t="s">
        <v>26</v>
      </c>
      <c r="D363" s="6">
        <v>150</v>
      </c>
      <c r="E363" s="6">
        <v>10</v>
      </c>
      <c r="F363" s="6">
        <v>200</v>
      </c>
      <c r="G363" s="6" t="s">
        <v>23</v>
      </c>
      <c r="H363" s="7">
        <f t="shared" si="64"/>
        <v>0.8</v>
      </c>
      <c r="I363" s="8">
        <f>D363*E363/1000000*7850</f>
        <v>11.775</v>
      </c>
      <c r="J363" s="8">
        <f t="shared" si="65"/>
        <v>9.42</v>
      </c>
    </row>
    <row r="364" spans="1:10" ht="15">
      <c r="A364" s="13" t="s">
        <v>88</v>
      </c>
      <c r="B364" s="6">
        <v>4</v>
      </c>
      <c r="C364" s="6" t="s">
        <v>26</v>
      </c>
      <c r="D364" s="6">
        <v>150</v>
      </c>
      <c r="E364" s="6">
        <v>10</v>
      </c>
      <c r="F364" s="6">
        <v>100</v>
      </c>
      <c r="G364" s="6" t="s">
        <v>23</v>
      </c>
      <c r="H364" s="7">
        <f t="shared" si="64"/>
        <v>0.4</v>
      </c>
      <c r="I364" s="8">
        <f>D364*E364/1000000*7850</f>
        <v>11.775</v>
      </c>
      <c r="J364" s="8">
        <f t="shared" si="65"/>
        <v>4.71</v>
      </c>
    </row>
    <row r="365" spans="1:10" ht="15">
      <c r="A365" s="6">
        <v>24</v>
      </c>
      <c r="B365" s="6">
        <v>2</v>
      </c>
      <c r="C365" s="6" t="s">
        <v>87</v>
      </c>
      <c r="D365" s="6">
        <v>532</v>
      </c>
      <c r="E365" s="6">
        <v>20</v>
      </c>
      <c r="F365" s="6">
        <v>516</v>
      </c>
      <c r="G365" s="6" t="s">
        <v>23</v>
      </c>
      <c r="H365" s="7">
        <f t="shared" si="64"/>
        <v>1.032</v>
      </c>
      <c r="I365" s="8">
        <f t="shared" ref="I365" si="68">D365*E365/1000000*7850</f>
        <v>83.524000000000001</v>
      </c>
      <c r="J365" s="8">
        <f t="shared" si="65"/>
        <v>86.196768000000006</v>
      </c>
    </row>
    <row r="366" spans="1:10" ht="15">
      <c r="A366" s="4">
        <v>7</v>
      </c>
      <c r="B366" s="4">
        <v>8</v>
      </c>
      <c r="C366" s="4" t="s">
        <v>30</v>
      </c>
      <c r="D366" s="4">
        <v>240</v>
      </c>
      <c r="E366" s="4">
        <v>16</v>
      </c>
      <c r="F366" s="4">
        <v>260</v>
      </c>
      <c r="G366" s="4" t="s">
        <v>23</v>
      </c>
      <c r="H366" s="19">
        <f>F366*B366/1000</f>
        <v>2.08</v>
      </c>
      <c r="I366" s="20">
        <f>D366*E366/1000000*7850</f>
        <v>30.144000000000002</v>
      </c>
      <c r="J366" s="20">
        <f>I366*H366</f>
        <v>62.699520000000007</v>
      </c>
    </row>
    <row r="367" spans="1:10" ht="15">
      <c r="A367" s="23" t="s">
        <v>86</v>
      </c>
      <c r="B367" s="24">
        <v>2</v>
      </c>
      <c r="C367" s="24" t="s">
        <v>25</v>
      </c>
      <c r="D367" s="24"/>
      <c r="E367" s="24"/>
      <c r="F367" s="24">
        <v>229</v>
      </c>
      <c r="G367" s="24" t="s">
        <v>23</v>
      </c>
      <c r="H367" s="25">
        <f>F367*B367/1000</f>
        <v>0.45800000000000002</v>
      </c>
      <c r="I367" s="26">
        <v>83.2</v>
      </c>
      <c r="J367" s="26">
        <f>I367*H367</f>
        <v>38.105600000000003</v>
      </c>
    </row>
    <row r="368" spans="1:10" ht="15">
      <c r="A368" s="3"/>
      <c r="B368" s="3"/>
      <c r="C368" s="3"/>
      <c r="D368" s="3"/>
      <c r="E368" s="3"/>
      <c r="F368" s="3"/>
      <c r="G368" s="3"/>
      <c r="H368" s="21" t="s">
        <v>16</v>
      </c>
      <c r="I368" s="21"/>
      <c r="J368" s="22">
        <f>SUM(J359:J367)</f>
        <v>1733.9254880000001</v>
      </c>
    </row>
    <row r="369" spans="1:10" ht="15">
      <c r="A369" s="3"/>
      <c r="B369" s="3"/>
      <c r="C369" s="3"/>
      <c r="D369" s="3"/>
      <c r="E369" s="3"/>
      <c r="F369" s="3"/>
      <c r="G369" s="3"/>
      <c r="H369" s="15" t="s">
        <v>17</v>
      </c>
      <c r="I369" s="15"/>
      <c r="J369" s="8">
        <f>J368*1.018</f>
        <v>1765.1361467840002</v>
      </c>
    </row>
    <row r="370" spans="1:10" ht="15">
      <c r="A370" s="3"/>
      <c r="B370" s="3"/>
      <c r="C370" s="3"/>
      <c r="D370" s="3"/>
      <c r="E370" s="3"/>
      <c r="F370" s="3"/>
      <c r="G370" s="3"/>
      <c r="H370" s="15" t="s">
        <v>18</v>
      </c>
      <c r="I370" s="15"/>
      <c r="J370" s="8">
        <f>J369*1.03</f>
        <v>1818.0902311875202</v>
      </c>
    </row>
    <row r="371" spans="1:10" ht="15">
      <c r="A371" s="3"/>
      <c r="B371" s="3"/>
      <c r="C371" s="3"/>
      <c r="D371" s="3"/>
      <c r="E371" s="3"/>
      <c r="F371" s="3"/>
      <c r="G371" s="9" t="s">
        <v>19</v>
      </c>
      <c r="H371" s="10">
        <v>1</v>
      </c>
      <c r="I371" s="3" t="s">
        <v>20</v>
      </c>
      <c r="J371" s="11">
        <f>H371*J370</f>
        <v>1818.0902311875202</v>
      </c>
    </row>
  </sheetData>
  <sheetProtection selectLockedCells="1" selectUnlockedCells="1"/>
  <mergeCells count="39">
    <mergeCell ref="H328:I328"/>
    <mergeCell ref="H329:I329"/>
    <mergeCell ref="H330:I330"/>
    <mergeCell ref="H211:I211"/>
    <mergeCell ref="H212:I212"/>
    <mergeCell ref="H230:I230"/>
    <mergeCell ref="H231:I231"/>
    <mergeCell ref="H232:I232"/>
    <mergeCell ref="H169:I169"/>
    <mergeCell ref="H210:I210"/>
    <mergeCell ref="H147:I147"/>
    <mergeCell ref="H148:I148"/>
    <mergeCell ref="H149:I149"/>
    <mergeCell ref="H167:I167"/>
    <mergeCell ref="H168:I168"/>
    <mergeCell ref="H106:I106"/>
    <mergeCell ref="H107:I107"/>
    <mergeCell ref="H126:I126"/>
    <mergeCell ref="H127:I127"/>
    <mergeCell ref="H128:I128"/>
    <mergeCell ref="H61:I61"/>
    <mergeCell ref="H79:I79"/>
    <mergeCell ref="H80:I80"/>
    <mergeCell ref="H81:I81"/>
    <mergeCell ref="H105:I105"/>
    <mergeCell ref="H35:I35"/>
    <mergeCell ref="H36:I36"/>
    <mergeCell ref="H37:I37"/>
    <mergeCell ref="H59:I59"/>
    <mergeCell ref="H60:I60"/>
    <mergeCell ref="H272:I272"/>
    <mergeCell ref="H292:I292"/>
    <mergeCell ref="H293:I293"/>
    <mergeCell ref="H294:I294"/>
    <mergeCell ref="H245:I245"/>
    <mergeCell ref="H246:I246"/>
    <mergeCell ref="H247:I247"/>
    <mergeCell ref="H270:I270"/>
    <mergeCell ref="H271:I271"/>
  </mergeCells>
  <pageMargins left="0.78740157480314965" right="0.78740157480314965" top="2.204724409448819" bottom="1.4173228346456694" header="0.78740157480314965" footer="0.78740157480314965"/>
  <pageSetup paperSize="9" scale="90" firstPageNumber="0" orientation="portrait" horizontalDpi="300" verticalDpi="300" r:id="rId1"/>
  <headerFooter alignWithMargins="0">
    <oddHeader xml:space="preserve">&amp;CPROJEKT BUDOWLANY/TECHNICZNY
WYKONAWCZY
 CZĘŚĆ KONSTRUKCYJNA
Budowa budynku Zakładu Opiekuńczo-Leczniczego
 na 50 łóżek z zapleczem oraz Zakładu Rehabilitacji Węgrów
WYKAZ STALI KSZTAŁTOWEJ
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stali kszta_towej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Monika</cp:lastModifiedBy>
  <cp:lastPrinted>2022-08-17T23:03:01Z</cp:lastPrinted>
  <dcterms:created xsi:type="dcterms:W3CDTF">2022-07-28T12:04:02Z</dcterms:created>
  <dcterms:modified xsi:type="dcterms:W3CDTF">2022-08-17T23:03:22Z</dcterms:modified>
</cp:coreProperties>
</file>